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630" yWindow="585" windowWidth="27495" windowHeight="13740"/>
  </bookViews>
  <sheets>
    <sheet name="PLANILHA ORCAMENTARIA" sheetId="1" r:id="rId1"/>
    <sheet name="RESUMO" sheetId="2" r:id="rId2"/>
    <sheet name="COMPOSICOES PROPRIAS" sheetId="3" r:id="rId3"/>
    <sheet name="CURVA ABC SERVICOS" sheetId="4" r:id="rId4"/>
    <sheet name="CRONOGRAMA" sheetId="5" r:id="rId5"/>
    <sheet name="CONDIÇÕES GERAIS" sheetId="6" r:id="rId6"/>
    <sheet name="BDI" sheetId="7" r:id="rId7"/>
    <sheet name="ENCARGOS SOCIAIS" sheetId="8" r:id="rId8"/>
  </sheets>
  <definedNames>
    <definedName name="JR_PAGE_ANCHOR_0_1">'PLANILHA ORCAMENTARIA'!$A$1</definedName>
    <definedName name="JR_PAGE_ANCHOR_1_1">RESUMO!$A$1</definedName>
    <definedName name="JR_PAGE_ANCHOR_2_1">'COMPOSICOES PROPRIAS'!$A$1</definedName>
    <definedName name="JR_PAGE_ANCHOR_3_1">'CURVA ABC SERVICOS'!$A$1</definedName>
    <definedName name="JR_PAGE_ANCHOR_4_1">CRONOGRAMA!$A$1</definedName>
  </definedNames>
  <calcPr calcId="145621"/>
</workbook>
</file>

<file path=xl/calcChain.xml><?xml version="1.0" encoding="utf-8"?>
<calcChain xmlns="http://schemas.openxmlformats.org/spreadsheetml/2006/main">
  <c r="I45" i="8" l="1"/>
  <c r="H45" i="8"/>
  <c r="H47" i="8" s="1"/>
  <c r="I39" i="8"/>
  <c r="I47" i="8" s="1"/>
  <c r="H39" i="8"/>
  <c r="I31" i="8"/>
  <c r="H31" i="8"/>
  <c r="I18" i="8"/>
  <c r="H18" i="8"/>
  <c r="E14" i="7"/>
  <c r="E19" i="7" s="1"/>
</calcChain>
</file>

<file path=xl/comments1.xml><?xml version="1.0" encoding="utf-8"?>
<comments xmlns="http://schemas.openxmlformats.org/spreadsheetml/2006/main">
  <authors>
    <author>Autor</author>
  </authors>
  <commentList>
    <comment ref="E18" authorId="0">
      <text>
        <r>
          <rPr>
            <sz val="8"/>
            <color indexed="81"/>
            <rFont val="Tahoma"/>
            <family val="2"/>
          </rPr>
          <t xml:space="preserve">A CPRB DEVE SER RETIRADA DA COMPOSIÇÃO DO BDI QUANDO A MELHOR OPÇÃO FOR A UTILIZAÇÃO DA TABELA DE SERVIÇOS SEM DESONERAÇÃO.
</t>
        </r>
      </text>
    </comment>
  </commentList>
</comments>
</file>

<file path=xl/sharedStrings.xml><?xml version="1.0" encoding="utf-8"?>
<sst xmlns="http://schemas.openxmlformats.org/spreadsheetml/2006/main" count="2210" uniqueCount="701">
  <si>
    <t>ITEM</t>
  </si>
  <si>
    <t>CÓDIGO</t>
  </si>
  <si>
    <t>DESCRIÇÃO</t>
  </si>
  <si>
    <t>FONTE</t>
  </si>
  <si>
    <t>UND</t>
  </si>
  <si>
    <t>QUANTIDADE</t>
  </si>
  <si>
    <t>PREÇO
UNITÁRIO R$</t>
  </si>
  <si>
    <t>PREÇO
TOTAL R$</t>
  </si>
  <si>
    <t>1</t>
  </si>
  <si>
    <t>SERVIÇOS GERAIS</t>
  </si>
  <si>
    <t>1.1</t>
  </si>
  <si>
    <t>ADMINISTRAÇÃO LOCAL</t>
  </si>
  <si>
    <t>1.1.1</t>
  </si>
  <si>
    <t>ALO 01</t>
  </si>
  <si>
    <t>ADMINISTRAÇÃO LOCAL (UNIDADES ISOLADAS)</t>
  </si>
  <si>
    <t>PRÓPRIA</t>
  </si>
  <si>
    <t>%</t>
  </si>
  <si>
    <t>1.2</t>
  </si>
  <si>
    <t>SERVIÇOS PRELIMINARES</t>
  </si>
  <si>
    <t>1.2.1</t>
  </si>
  <si>
    <t>TAXAS</t>
  </si>
  <si>
    <t>TAXAS ADMINISTRATIVAS - PREFEITURA MUNICIPAL DE GUARAPUAVA (PROTOCOLO, ALVARÁ DE DEMOLIÇÃO, CERTIDÃO DE LOCAÇÃO POR DECADÊNCIA, CONCLUSÃO DE OBRA, CERTIDÃO DE DEMOLIÇÃO)</t>
  </si>
  <si>
    <t>VB</t>
  </si>
  <si>
    <t>1.2.2</t>
  </si>
  <si>
    <t>SANEPAR 0750</t>
  </si>
  <si>
    <t>TAXA DE LIGAÇÃO ÁGUA - SANEPAR</t>
  </si>
  <si>
    <t>UN</t>
  </si>
  <si>
    <t>1.2.3</t>
  </si>
  <si>
    <t>ENERGIA</t>
  </si>
  <si>
    <t>LIGAÇÃO DE ENERGIA - CUSTO ADMINISTRATIVO DE INSPEÇÃO (ENERGISA - GUARAPUAVA)</t>
  </si>
  <si>
    <t>1.2.4</t>
  </si>
  <si>
    <t>S00053</t>
  </si>
  <si>
    <t>TAPUME EM CHAPA COMPENSADA ESP = 10MM (1 USO)</t>
  </si>
  <si>
    <t>ORSE</t>
  </si>
  <si>
    <t>M2</t>
  </si>
  <si>
    <t>1.2.5</t>
  </si>
  <si>
    <t>101938</t>
  </si>
  <si>
    <t>CAIXA DE PROTEÇÃO PARA MEDIDOR MONOFÁSICO DE EMBUTIR - FORNECIMENTO E INSTALAÇÃO. AF_10/2020</t>
  </si>
  <si>
    <t>SINAPI</t>
  </si>
  <si>
    <t>1.2.6</t>
  </si>
  <si>
    <t>97625</t>
  </si>
  <si>
    <t>DEMOLIÇÃO DE ALVENARIA PARA QUALQUER TIPO DE BLOCO, DE FORMA MECANIZADA, SEM REAPROVEITAMENTO. AF_12/2017</t>
  </si>
  <si>
    <t>M3</t>
  </si>
  <si>
    <t>1.2.7</t>
  </si>
  <si>
    <t>S00016</t>
  </si>
  <si>
    <t>DEMOLIÇÃO MANUAL DE PISO CIMENTADO SOBRE LASTRO DE CONCRETO - REV 01</t>
  </si>
  <si>
    <t>1.2.8</t>
  </si>
  <si>
    <t>S00013</t>
  </si>
  <si>
    <t>DEMOLIÇÃO DE CONCRETO MANUALMENTE</t>
  </si>
  <si>
    <t>1.2.9</t>
  </si>
  <si>
    <t>100982</t>
  </si>
  <si>
    <t>CARGA, MANOBRA E DESCARGA DE ENTULHO EM CAMINHÃO BASCULANTE 10 M³ - CARGA COM ESCAVADEIRA HIDRÁULICA  (CAÇAMBA DE 0,80 M³ / 111 HP) E DESCARGA LIVRE (UNIDADE: M3). AF_07/2020</t>
  </si>
  <si>
    <t>1.2.10</t>
  </si>
  <si>
    <t>93589</t>
  </si>
  <si>
    <t>TRANSPORTE COM CAMINHÃO BASCULANTE DE 10 M³, EM VIA URBANA EM REVESTIMENTO PRIMÁRIO (UNIDADE: M3XKM). AF_07/2020</t>
  </si>
  <si>
    <t>M3XKM</t>
  </si>
  <si>
    <t>1.2.11</t>
  </si>
  <si>
    <t>S09882</t>
  </si>
  <si>
    <t>ATERRO COM ARGILA</t>
  </si>
  <si>
    <t>1.2.12</t>
  </si>
  <si>
    <t>S11447</t>
  </si>
  <si>
    <t>COMPACTAÇÃO MANUAL COM COMPACTADOR A PERCUSSÃO SAPINHO, SEM CONTROLE DO GRAU DE COMPACTAÇÃO</t>
  </si>
  <si>
    <t>1.2.13</t>
  </si>
  <si>
    <t>98524</t>
  </si>
  <si>
    <t>LIMPEZA MANUAL DE VEGETAÇÃO EM TERRENO COM ENXADA.AF_05/2018</t>
  </si>
  <si>
    <t>2</t>
  </si>
  <si>
    <t>INFRAESTRUTURA</t>
  </si>
  <si>
    <t>2.1</t>
  </si>
  <si>
    <t>IMPERMEABILIZAÇÃO DAS VIGAS BALDRAME</t>
  </si>
  <si>
    <t>2.1.1</t>
  </si>
  <si>
    <t>98557</t>
  </si>
  <si>
    <t>IMPERMEABILIZAÇÃO DE SUPERFÍCIE COM EMULSÃO ASFÁLTICA, 2 DEMÃOS AF_06/2018</t>
  </si>
  <si>
    <t>3</t>
  </si>
  <si>
    <t>SUPRA-ESTRUTURA</t>
  </si>
  <si>
    <t>3.1</t>
  </si>
  <si>
    <t>CINTA DE AMARRAÇÃO</t>
  </si>
  <si>
    <t>3.1.1</t>
  </si>
  <si>
    <t>103682 AJUSTADA</t>
  </si>
  <si>
    <t>CONCRETAGEM DE VIGAS E LAJES, FCK=20 MPA, PARA QUALQUER TIPO DE LAJE COM BALDES EM EDIFICAÇÃO TÉRREA - LANÇAMENTO, ADENSAMENTO E ACABAMENTO.</t>
  </si>
  <si>
    <t>3.1.2</t>
  </si>
  <si>
    <t>92759 AJUSTADA</t>
  </si>
  <si>
    <t>ARMAÇÃO DE PILAR OU VIGA DE ESTRUTURA CONVENCIONAL DE CONCRETO ARMADO UTILIZANDO AÇO CA-60 DE 4,2 MM - MONTAGEM.</t>
  </si>
  <si>
    <t>KG</t>
  </si>
  <si>
    <t>3.1.3</t>
  </si>
  <si>
    <t>92760</t>
  </si>
  <si>
    <t>ARMAÇÃO DE PILAR OU VIGA DE ESTRUTURA CONVENCIONAL DE CONCRETO ARMADO UTILIZANDO AÇO CA-50 DE 6,3 MM - MONTAGEM. AF_06/2022</t>
  </si>
  <si>
    <t>3.1.4</t>
  </si>
  <si>
    <t>92455 AJUSTADA</t>
  </si>
  <si>
    <t>MONTAGEM E DESMONTAGEM DE FÔRMA DE VIGA, PÉ-DIREITO SIMPLES, EM CHAPA DE MADEIRA RESINADA, 4 UTILIZAÇÕES.</t>
  </si>
  <si>
    <t>3.2</t>
  </si>
  <si>
    <t>PILARETES E CINTA DE OITÃO</t>
  </si>
  <si>
    <t>3.2.1</t>
  </si>
  <si>
    <t>103669 AJUSTADA</t>
  </si>
  <si>
    <t>CONCRETAGEM DE PILARES, FCK = 20 MPA, COM USO DE BALDES - LANÇAMENTO, ADENSAMENTO E ACABAMENTO.</t>
  </si>
  <si>
    <t>3.2.2</t>
  </si>
  <si>
    <t>3.2.3</t>
  </si>
  <si>
    <t>3.2.4</t>
  </si>
  <si>
    <t>92419</t>
  </si>
  <si>
    <t>MONTAGEM E DESMONTAGEM DE FÔRMA DE PILARES RETANGULARES E ESTRUTURAS SIMILARES, PÉ-DIREITO SIMPLES, EM CHAPA DE MADEIRA COMPENSADA RESINADA, 4 UTILIZAÇÕES. AF_09/2020</t>
  </si>
  <si>
    <t>3.3</t>
  </si>
  <si>
    <t>VERGAS E CONTRA-VERGAS</t>
  </si>
  <si>
    <t>3.3.1</t>
  </si>
  <si>
    <t>93184</t>
  </si>
  <si>
    <t>VERGA PRÉ-MOLDADA PARA PORTAS COM ATÉ 1,5 M DE VÃO. AF_03/2016</t>
  </si>
  <si>
    <t>M</t>
  </si>
  <si>
    <t>3.3.2</t>
  </si>
  <si>
    <t>93182</t>
  </si>
  <si>
    <t>VERGA PRÉ-MOLDADA PARA JANELAS COM ATÉ 1,5 M DE VÃO. AF_03/2016</t>
  </si>
  <si>
    <t>3.3.3</t>
  </si>
  <si>
    <t>93194</t>
  </si>
  <si>
    <t>CONTRAVERGA PRÉ-MOLDADA PARA VÃOS DE ATÉ 1,5 M DE COMPRIMENTO. AF_03/2016</t>
  </si>
  <si>
    <t>4</t>
  </si>
  <si>
    <t>PAREDES E PAINEIS</t>
  </si>
  <si>
    <t>4.1</t>
  </si>
  <si>
    <t>PAREDES</t>
  </si>
  <si>
    <t>4.1.1</t>
  </si>
  <si>
    <t>103328</t>
  </si>
  <si>
    <t>ALVENARIA DE VEDAÇÃO DE BLOCOS CERÂMICOS FURADOS NA HORIZONTAL DE 9X19X19 CM (ESPESSURA 9 CM) E ARGAMASSA DE ASSENTAMENTO COM PREPARO EM BETONEIRA. AF_12/2021</t>
  </si>
  <si>
    <t>4.2</t>
  </si>
  <si>
    <t>PAREDES DE OITÃO</t>
  </si>
  <si>
    <t>4.2.1</t>
  </si>
  <si>
    <t>5</t>
  </si>
  <si>
    <t>ESQUADRIAS</t>
  </si>
  <si>
    <t>5.1</t>
  </si>
  <si>
    <t>ESQUADRIAS METÁLICAS</t>
  </si>
  <si>
    <t>5.1.1</t>
  </si>
  <si>
    <t>94559</t>
  </si>
  <si>
    <t>JANELA DE AÇO TIPO BASCULANTE PARA VIDROS, COM BATENTE, FERRAGENS E PINTURA ANTICORROSIVA. EXCLUSIVE VIDROS, ACABAMENTO, ALIZAR E CONTRAMARCO. FORNECIMENTO E INSTALAÇÃO. AF_12/2019</t>
  </si>
  <si>
    <t>5.1.2</t>
  </si>
  <si>
    <t>94562</t>
  </si>
  <si>
    <t>JANELA DE AÇO DE CORRER COM 4 FOLHAS PARA VIDRO, COM BATENTE, FERRAGENS E PINTURA ANTICORROSIVA. EXCLUSIVE VIDROS, ALIZAR E CONTRAMARCO. FORNECIMENTO E INSTALAÇÃO. AF_12/2019</t>
  </si>
  <si>
    <t>5.2</t>
  </si>
  <si>
    <t>ESQUADRIAS DE MADEIRA</t>
  </si>
  <si>
    <t>5.2.1</t>
  </si>
  <si>
    <t>91318</t>
  </si>
  <si>
    <t>KIT DE PORTA DE MADEIRA PARA PINTURA, SEMI-OCA (LEVE OU MÉDIA), PADRÃO POPULAR, 60X210CM, ESPESSURA DE 3,5CM, ITENS INCLUSOS: DOBRADIÇAS, MONTAGEM E INSTALAÇÃO DO BATENTE, SEM FECHADURA - FORNECIMENTO E INSTALAÇÃO. AF_12/2019</t>
  </si>
  <si>
    <t>5.2.2</t>
  </si>
  <si>
    <t>91322</t>
  </si>
  <si>
    <t>KIT DE PORTA DE MADEIRA PARA PINTURA, SEMI-OCA (PESADA OU SUPERPESADA), PADRÃO POPULAR, 80X210CM, ESPESSURA DE 3,5CM, ITENS INCLUSOS: DOBRADIÇAS, MONTAGEM E INSTALAÇÃO DO BATENTE, SEM FECHADURA - FORNECIMENTO E INSTALAÇÃO. AF_12/2019</t>
  </si>
  <si>
    <t>5.2.3</t>
  </si>
  <si>
    <t>91307</t>
  </si>
  <si>
    <t>FECHADURA DE EMBUTIR PARA PORTAS INTERNAS, COMPLETA, ACABAMENTO PADRÃO POPULAR, COM EXECUÇÃO DE FURO - FORNECIMENTO E INSTALAÇÃO. AF_12/2019</t>
  </si>
  <si>
    <t>5.2.4</t>
  </si>
  <si>
    <t>91304</t>
  </si>
  <si>
    <t>FECHADURA DE EMBUTIR COM CILINDRO, EXTERNA, COMPLETA, ACABAMENTO PADRÃO POPULAR, INCLUSO EXECUÇÃO DE FURO - FORNECIMENTO E INSTALAÇÃO. AF_12/2019</t>
  </si>
  <si>
    <t>5.3</t>
  </si>
  <si>
    <t>VIDROS</t>
  </si>
  <si>
    <t>5.3.1</t>
  </si>
  <si>
    <t>102160</t>
  </si>
  <si>
    <t>INSTALAÇÃO DE VIDRO IMPRESSO, E = 4 MM, FIXADO COM BAGUETE. AF_01/2021</t>
  </si>
  <si>
    <t>5.3.2</t>
  </si>
  <si>
    <t>102151</t>
  </si>
  <si>
    <t>INSTALAÇÃO DE VIDRO LISO INCOLOR, E = 3 MM, FIXADO COM BAGUETE. AF_01/2021</t>
  </si>
  <si>
    <t>6</t>
  </si>
  <si>
    <t>COBERTURA</t>
  </si>
  <si>
    <t>6.1</t>
  </si>
  <si>
    <t>ESTRUTURA DE COBERTURA</t>
  </si>
  <si>
    <t>6.1.1</t>
  </si>
  <si>
    <t>92548 AJUSTADA</t>
  </si>
  <si>
    <t>FABRICAÇÃO E INSTALAÇÃO DE TESOURA INTEIRA EM MADEIRA NÃO APARELHADA, VÃO DE 6 M, PARA TELHA CERÂMICA OU DE CONCRETO, INCLUSO IÇAMENTO. (COT. 04/2022). (ADAPTADA PR 1.44 VR).</t>
  </si>
  <si>
    <t>6.1.2</t>
  </si>
  <si>
    <t>92539 AJUSTADA</t>
  </si>
  <si>
    <t>TRAMA DE MADEIRA COMPOSTA POR RIPAS, CAIBROS E TERÇAS PARA TELHADOS DE ATÉ 2 ÁGUAS PARA TELHA DE ENCAIXE DE CERÂMICA OU DE CONCRETO, INCLUSO TRANSPORTE VERTICAL. (COT 04/2022) (ADAPTADA PR 1.44 VR).</t>
  </si>
  <si>
    <t>6.2</t>
  </si>
  <si>
    <t>TELHAMENTO</t>
  </si>
  <si>
    <t>6.2.1</t>
  </si>
  <si>
    <t>94195</t>
  </si>
  <si>
    <t>TELHAMENTO COM TELHA CERÂMICA DE ENCAIXE, TIPO PORTUGUESA, COM ATÉ 2 ÁGUAS, INCLUSO TRANSPORTE VERTICAL. AF_07/2019</t>
  </si>
  <si>
    <t>6.2.2</t>
  </si>
  <si>
    <t>94221</t>
  </si>
  <si>
    <t>CUMEEIRA PARA TELHA CERÂMICA EMBOÇADA COM ARGAMASSA TRAÇO 1:2:9 (CIMENTO, CAL E AREIA) PARA TELHADOS COM ATÉ 2 ÁGUAS, INCLUSO TRANSPORTE VERTICAL. AF_07/2019</t>
  </si>
  <si>
    <t>6.2.3</t>
  </si>
  <si>
    <t>94221 AJUSTADA</t>
  </si>
  <si>
    <t>TELHA PAULISTINHA/GOIVA EMBOÇADA COM ARGAMASSA TRAÇO 1:2:9 (CIMENTO, CAL E AREIA), INCLUSO
TRANSPORTE VERTICAL.</t>
  </si>
  <si>
    <t>7</t>
  </si>
  <si>
    <t>REVESTIMENTOS, PINTURAS E FORROS</t>
  </si>
  <si>
    <t>7.1</t>
  </si>
  <si>
    <t>REVESTIMENTO INTERNO</t>
  </si>
  <si>
    <t>7.1.1</t>
  </si>
  <si>
    <t>87879</t>
  </si>
  <si>
    <t>CHAPISCO APLICADO EM ALVENARIAS E ESTRUTURAS DE CONCRETO INTERNAS, COM COLHER DE PEDREIRO.  ARGAMASSA TRAÇO 1:3 COM PREPARO EM BETONEIRA 400L. AF_10/2022</t>
  </si>
  <si>
    <t>7.1.2</t>
  </si>
  <si>
    <t>89173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</si>
  <si>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</si>
  <si>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7.2</t>
  </si>
  <si>
    <t>REVESTIMENTO EXTERNO</t>
  </si>
  <si>
    <t>7.2.1</t>
  </si>
  <si>
    <t>87894</t>
  </si>
  <si>
    <t>CHAPISCO APLICADO EM ALVENARIA (SEM PRESENÇA DE VÃOS) DE EMBASAMENTO, COM COLHER DE PEDREIRO. ARGAMASSA TRAÇO 1:3 COM PREPARO EM BETONEIRA 400L. AF_06/2014</t>
  </si>
  <si>
    <t>7.2.2</t>
  </si>
  <si>
    <t>87905</t>
  </si>
  <si>
    <t>CHAPISCO APLICADO EM ALVENARIA (COM PRESENÇA DE VÃOS) E ESTRUTURAS DE CONCRETO DE FACHADA, COM COLHER DE PEDREIRO.  ARGAMASSA TRAÇO 1:3 COM PREPARO EM BETONEIRA 400L. AF_10/2022</t>
  </si>
  <si>
    <t>7.2.3</t>
  </si>
  <si>
    <t>87775</t>
  </si>
  <si>
    <t>EMBOÇO OU MASSA ÚNICA EM ARGAMASSA TRAÇO 1:2:8, PREPARO MECÂNICO COM BETONEIRA 400 L, APLICADA MANUALMENTE EM PANOS DE FACHADA COM PRESENÇA DE VÃOS, ESPESSURA DE 25 MM. AF_08/2022</t>
  </si>
  <si>
    <t>7.3</t>
  </si>
  <si>
    <t>PINTURA INTERNA</t>
  </si>
  <si>
    <t>7.3.1</t>
  </si>
  <si>
    <t>88495</t>
  </si>
  <si>
    <t>APLICAÇÃO E LIXAMENTO DE MASSA LÁTEX EM PAREDES, UMA DEMÃO. AF_06/2014</t>
  </si>
  <si>
    <t>7.3.2</t>
  </si>
  <si>
    <t>88485</t>
  </si>
  <si>
    <t>APLICAÇÃO DE FUNDO SELADOR ACRÍLICO EM PAREDES, UMA DEMÃO. AF_06/2014</t>
  </si>
  <si>
    <t>7.3.3</t>
  </si>
  <si>
    <t>88489</t>
  </si>
  <si>
    <t>APLICAÇÃO MANUAL DE PINTURA COM TINTA LÁTEX ACRÍLICA EM PAREDES, DUAS DEMÃOS. AF_06/2014</t>
  </si>
  <si>
    <t>7.3.4</t>
  </si>
  <si>
    <t>102217</t>
  </si>
  <si>
    <t>PINTURA TINTA DE ACABAMENTO (PIGMENTADA) A ÓLEO, 2 DEMÃOS.</t>
  </si>
  <si>
    <t>7.4</t>
  </si>
  <si>
    <t>PINTURA EXTERNA</t>
  </si>
  <si>
    <t>7.4.1</t>
  </si>
  <si>
    <t>88415</t>
  </si>
  <si>
    <t>APLICAÇÃO MANUAL DE FUNDO SELADOR ACRÍLICO EM PAREDES EXTERNAS DE CASAS. AF_06/2014</t>
  </si>
  <si>
    <t>7.4.2</t>
  </si>
  <si>
    <t>95626</t>
  </si>
  <si>
    <t>APLICAÇÃO MANUAL DE TINTA LÁTEX ACRÍLICA EM PAREDE EXTERNAS DE CASAS, DUAS DEMÃOS. AF_11/2016</t>
  </si>
  <si>
    <t>7.5</t>
  </si>
  <si>
    <t>PINTURA DE ESQUADRIAS</t>
  </si>
  <si>
    <t>7.5.1</t>
  </si>
  <si>
    <t>100758</t>
  </si>
  <si>
    <t>PINTURA COM TINTA ALQUÍDICA DE ACABAMENTO (ESMALTE SINTÉTICO ACETINADO) APLICADA A ROLO OU PINCEL SOBRE SUPERFÍCIES METÁLICAS (EXCETO PERFIL) EXECUTADO EM OBRA (02 DEMÃOS). AF_01/2020</t>
  </si>
  <si>
    <t>7.5.2</t>
  </si>
  <si>
    <t>102197</t>
  </si>
  <si>
    <t>PINTURA FUNDO NIVELADOR ALQUÍDICO EM MADEIRA. AF_01/2021</t>
  </si>
  <si>
    <t>7.5.3</t>
  </si>
  <si>
    <t>PINTURA TINTA DE ACABAMENTO (PIGMENTADA) A ÓLEO EM MADEIRA, 2 DEMÃOS. AF_01/2021</t>
  </si>
  <si>
    <t>7.6</t>
  </si>
  <si>
    <t>FORROS</t>
  </si>
  <si>
    <t>7.6.1</t>
  </si>
  <si>
    <t>96112 AJUSTADA</t>
  </si>
  <si>
    <t>FORRO EM MADEIRA PINUS, PARA AMBIENTES RESIDENCIAIS, INCLUSIVE ESTRUTURA DE FIXAÇÃO.</t>
  </si>
  <si>
    <t>7.6.2</t>
  </si>
  <si>
    <t>96122 AJUSTADA</t>
  </si>
  <si>
    <t>ACABAMENTOS PARA FORRO (RODA-FORRO EM MADEIRA PINUS).</t>
  </si>
  <si>
    <t>7.6.3</t>
  </si>
  <si>
    <t>COMP-16113491</t>
  </si>
  <si>
    <t>TABEIRA DE MADEIRA LEI, 1A QUALIDADE, 1"X 6" PARA BEIRAL DE TELHADO.</t>
  </si>
  <si>
    <t>7.6.4</t>
  </si>
  <si>
    <t>8</t>
  </si>
  <si>
    <t>PAVIMENTAÇOES</t>
  </si>
  <si>
    <t>8.1</t>
  </si>
  <si>
    <t>PISO INTERNO</t>
  </si>
  <si>
    <t>8.1.1</t>
  </si>
  <si>
    <t>96622</t>
  </si>
  <si>
    <t>LASTRO COM MATERIAL GRANULAR, APLICADO EM PISOS OU LAJES SOBRE SOLO, ESPESSURA DE *5 CM*. AF_08/2017</t>
  </si>
  <si>
    <t>8.1.2</t>
  </si>
  <si>
    <t>95241</t>
  </si>
  <si>
    <t>LASTRO DE CONCRETO MAGRO, APLICADO EM PISOS, LAJES SOBRE SOLO OU RADIERS, ESPESSURA DE 5 CM. AF_07/2016</t>
  </si>
  <si>
    <t>8.1.3</t>
  </si>
  <si>
    <t>98679</t>
  </si>
  <si>
    <t>PISO CIMENTADO, TRAÇO 1:3 (CIMENTO E AREIA), ACABAMENTO LISO, ESPESSURA 2,0 CM, PREPARO MECÂNICO DA ARGAMASSA. AF_09/2020</t>
  </si>
  <si>
    <t>8.2</t>
  </si>
  <si>
    <t>CALÇADA</t>
  </si>
  <si>
    <t>8.2.1</t>
  </si>
  <si>
    <t>8.2.2</t>
  </si>
  <si>
    <t>94990</t>
  </si>
  <si>
    <t>EXECUÇÃO DE PASSEIO (CALÇADA) OU PISO DE CONCRETO COM CONCRETO MOLDADO IN LOCO, FEITO EM OBRA, ACABAMENTO CONVENCIONAL, NÃO ARMADO. AF_08/2022</t>
  </si>
  <si>
    <t>9</t>
  </si>
  <si>
    <t>INSTALAÇÕES ELÉTRICAS</t>
  </si>
  <si>
    <t>9.1</t>
  </si>
  <si>
    <t>TUBULAÇÃO ELÉTRICA</t>
  </si>
  <si>
    <t>9.1.1</t>
  </si>
  <si>
    <t>91940</t>
  </si>
  <si>
    <t>CAIXA RETANGULAR 4" X 2" MÉDIA (1,30 M DO PISO), PVC, INSTALADA EM PAREDE - FORNECIMENTO E INSTALAÇÃO. AF_12/2015</t>
  </si>
  <si>
    <t>9.1.2</t>
  </si>
  <si>
    <t>91939</t>
  </si>
  <si>
    <t>CAIXA RETANGULAR 4" X 2" ALTA (2,00 M DO PISO), PVC, INSTALADA EM PAREDE - FORNECIMENTO E INSTALAÇÃO. AF_12/2015</t>
  </si>
  <si>
    <t>9.1.3</t>
  </si>
  <si>
    <t>97589</t>
  </si>
  <si>
    <t>LUMINÁRIA TIPO PLAFON EM PLÁSTICO, DE SOBREPOR, COM 1 LÂMPADA FLUORESCENTE DE 15 W, SEM REATOR - FORNECIMENTO E INSTALAÇÃO. AF_02/2020</t>
  </si>
  <si>
    <t>9.1.4</t>
  </si>
  <si>
    <t>91905</t>
  </si>
  <si>
    <t>CURVA 90 GRAUS PARA ELETRODUTO, PVC, ROSCÁVEL, DN 32 MM (1"), PARA CIRCUITOS TERMINAIS, INSTALADA EM LAJE - FORNECIMENTO E INSTALAÇÃO. AF_12/2015</t>
  </si>
  <si>
    <t>9.1.5</t>
  </si>
  <si>
    <t>91868</t>
  </si>
  <si>
    <t>ELETRODUTO RÍGIDO ROSCÁVEL, PVC, DN 32 MM (1"), PARA CIRCUITOS TERMINAIS, INSTALADO EM LAJE - FORNECIMENTO E INSTALAÇÃO. AF_12/2015</t>
  </si>
  <si>
    <t>9.1.6</t>
  </si>
  <si>
    <t>91880</t>
  </si>
  <si>
    <t>LUVA PARA ELETRODUTO, PVC, ROSCÁVEL, DN 32 MM (1"), PARA CIRCUITOS TERMINAIS, INSTALADA EM LAJE - FORNECIMENTO E INSTALAÇÃO. AF_12/2015</t>
  </si>
  <si>
    <t>9.1.7</t>
  </si>
  <si>
    <t>91842</t>
  </si>
  <si>
    <t>ELETRODUTO FLEXÍVEL CORRUGADO, PVC, DN 20 MM (1/2"), PARA CIRCUITOS TERMINAIS, INSTALADO EM LAJE - FORNECIMENTO E INSTALAÇÃO. AF_12/2015</t>
  </si>
  <si>
    <t>9.1.8</t>
  </si>
  <si>
    <t>101876</t>
  </si>
  <si>
    <t>QUADRO DE DISTRIBUIÇÃO DE ENERGIA EM PVC, DE EMBUTIR, SEM BARRAMENTO, PARA 6 DISJUNTORES - FORNECIMENTO E INSTALAÇÃO. AF_10/2020</t>
  </si>
  <si>
    <t>9.2</t>
  </si>
  <si>
    <t>FIAÇÃO ELÉTRICA</t>
  </si>
  <si>
    <t>9.2.1</t>
  </si>
  <si>
    <t>91924</t>
  </si>
  <si>
    <t>CABO DE COBRE FLEXÍVEL ISOLADO, 1,5 MM², ANTI-CHAMA 450/750 V, PARA CIRCUITOS TERMINAIS - FORNECIMENTO E INSTALAÇÃO. AF_12/2015</t>
  </si>
  <si>
    <t>9.2.2</t>
  </si>
  <si>
    <t>91926</t>
  </si>
  <si>
    <t>CABO DE COBRE FLEXÍVEL ISOLADO, 2,5 MM², ANTI-CHAMA 450/750 V, PARA CIRCUITOS TERMINAIS - FORNECIMENTO E INSTALAÇÃO. AF_12/2015</t>
  </si>
  <si>
    <t>9.2.3</t>
  </si>
  <si>
    <t>91930</t>
  </si>
  <si>
    <t>CABO DE COBRE FLEXÍVEL ISOLADO, 6 MM², ANTI-CHAMA 450/750 V, PARA CIRCUITOS TERMINAIS - FORNECIMENTO E INSTALAÇÃO. AF_12/2015</t>
  </si>
  <si>
    <t>9.2.4</t>
  </si>
  <si>
    <t>92979</t>
  </si>
  <si>
    <t>CABO DE COBRE FLEXÍVEL ISOLADO, 10 MM², ANTI-CHAMA 450/750 V, PARA DISTRIBUIÇÃO - FORNECIMENTO E INSTALAÇÃO. AF_12/2015</t>
  </si>
  <si>
    <t>9.2.5</t>
  </si>
  <si>
    <t>C8214</t>
  </si>
  <si>
    <t>CONECTOR DE PRESSÃO PARA CABOS DE ATE 10 MM2.</t>
  </si>
  <si>
    <t>9.2.6</t>
  </si>
  <si>
    <t>93654</t>
  </si>
  <si>
    <t>DISJUNTOR MONOPOLAR TIPO DIN, CORRENTE NOMINAL DE 16A - FORNECIMENTO E INSTALAÇÃO. AF_10/2020</t>
  </si>
  <si>
    <t>9.2.7</t>
  </si>
  <si>
    <t>93655</t>
  </si>
  <si>
    <t>DISJUNTOR MONOPOLAR TIPO DIN, CORRENTE NOMINAL DE 20A - FORNECIMENTO E INSTALAÇÃO. AF_10/2020</t>
  </si>
  <si>
    <t>9.2.8</t>
  </si>
  <si>
    <t>93665</t>
  </si>
  <si>
    <t>DISJUNTOR BIPOLAR TIPO DIN, CORRENTE NOMINAL DE 40A - FORNECIMENTO E INSTALAÇÃO. AF_10/2020</t>
  </si>
  <si>
    <t>9.3</t>
  </si>
  <si>
    <t>ACESSÓRIOS ELÉTRICOS</t>
  </si>
  <si>
    <t>9.3.1</t>
  </si>
  <si>
    <t>COMP-23750781</t>
  </si>
  <si>
    <t>SOQUETE DE PORCELANA BASE E27, FIXO DE TETO, PARA LÂMPADAS.</t>
  </si>
  <si>
    <t>9.3.2</t>
  </si>
  <si>
    <t>91953</t>
  </si>
  <si>
    <t>INTERRUPTOR SIMPLES (1 MÓDULO), 10A/250V, INCLUINDO SUPORTE E PLACA - FORNECIMENTO E INSTALAÇÃO. AF_12/2015</t>
  </si>
  <si>
    <t>9.3.3</t>
  </si>
  <si>
    <t>92023</t>
  </si>
  <si>
    <t>INTERRUPTOR SIMPLES (1 MÓDULO) COM 1 TOMADA DE EMBUTIR 2P+T 10 A,  INCLUINDO SUPORTE E PLACA - FORNECIMENTO E INSTALAÇÃO. AF_12/2015</t>
  </si>
  <si>
    <t>9.3.4</t>
  </si>
  <si>
    <t>91996</t>
  </si>
  <si>
    <t>TOMADA MÉDIA DE EMBUTIR (1 MÓDULO), 2P+T 10 A, INCLUINDO SUPORTE E PLACA - FORNECIMENTO E INSTALAÇÃO. AF_12/2015</t>
  </si>
  <si>
    <t>9.3.5</t>
  </si>
  <si>
    <t>91992</t>
  </si>
  <si>
    <t>TOMADA ALTA DE EMBUTIR (1 MÓDULO), 2P+T 10 A, INCLUINDO SUPORTE E PLACA - FORNECIMENTO E INSTALAÇÃO. AF_12/2015</t>
  </si>
  <si>
    <t>10</t>
  </si>
  <si>
    <t>INSTALAÇÕES HIDRÁULICAS</t>
  </si>
  <si>
    <t>10.1</t>
  </si>
  <si>
    <t>TUBULAÇÃO DE ÁGUA</t>
  </si>
  <si>
    <t>10.1.1</t>
  </si>
  <si>
    <t>COMP-06325524</t>
  </si>
  <si>
    <t>FORNECIMENTO E INSTALAÇÃO DE CAIXA D'ÁGUA DE POLIETILENO 500 LITROS, COM TORNEIRA BOIA E SUPORTE.</t>
  </si>
  <si>
    <t>10.1.2</t>
  </si>
  <si>
    <t>89383</t>
  </si>
  <si>
    <t>ADAPTADOR CURTO COM BOLSA E ROSCA PARA REGISTRO, PVC, SOLDÁVEL, DN 25MM X 3/4 , INSTALADO EM RAMAL OU SUB-RAMAL DE ÁGUA - FORNECIMENTO E INSTALAÇÃO. AF_06/2022</t>
  </si>
  <si>
    <t>10.1.3</t>
  </si>
  <si>
    <t>94703</t>
  </si>
  <si>
    <t>ADAPTADOR COM FLANGE E ANEL DE VEDAÇÃO, PVC, SOLDÁVEL, DN  25 MM X 3/4 , INSTALADO EM RESERVAÇÃO DE ÁGUA DE EDIFICAÇÃO QUE POSSUA RESERVATÓRIO DE FIBRA/FIBROCIMENTO   FORNECIMENTO E INSTALAÇÃO. AF_06/2016</t>
  </si>
  <si>
    <t>10.1.4</t>
  </si>
  <si>
    <t>94704</t>
  </si>
  <si>
    <t>ADAPTADOR COM FLANGE E ANEL DE VEDAÇÃO, PVC, SOLDÁVEL, DN 32 MM X 1 , INSTALADO EM RESERVAÇÃO DE ÁGUA DE EDIFICAÇÃO QUE POSSUA RESERVATÓRIO DE FIBRA/FIBROCIMENTO   FORNECIMENTO E INSTALAÇÃO. AF_06/2016</t>
  </si>
  <si>
    <t>10.1.5</t>
  </si>
  <si>
    <t>90373</t>
  </si>
  <si>
    <t>JOELHO 90 GRAUS COM BUCHA DE LATÃO, PVC, SOLDÁVEL, DN 25MM, X 1/2  INSTALADO EM RAMAL OU SUB-RAMAL DE ÁGUA - FORNECIMENTO E INSTALAÇÃO. AF_06/2022</t>
  </si>
  <si>
    <t>10.1.6</t>
  </si>
  <si>
    <t>89366</t>
  </si>
  <si>
    <t>JOELHO 90 GRAUS COM BUCHA DE LATÃO, PVC, SOLDÁVEL, DN 25MM, X 3/4  INSTALADO EM RAMAL OU SUB-RAMAL DE ÁGUA - FORNECIMENTO E INSTALAÇÃO. AF_06/2022</t>
  </si>
  <si>
    <t>10.1.7</t>
  </si>
  <si>
    <t>89362</t>
  </si>
  <si>
    <t>JOELHO 90 GRAUS, PVC, SOLDÁVEL, DN 25MM, INSTALADO EM RAMAL OU SUB-RAMAL DE ÁGUA - FORNECIMENTO E INSTALAÇÃO. AF_06/2022</t>
  </si>
  <si>
    <t>10.1.8</t>
  </si>
  <si>
    <t>89385</t>
  </si>
  <si>
    <t>LUVA SOLDÁVEL E COM ROSCA, PVC, SOLDÁVEL, DN 25MM X 3/4 , INSTALADO EM RAMAL OU SUB-RAMAL DE ÁGUA - FORNECIMENTO E INSTALAÇÃO. AF_06/2022</t>
  </si>
  <si>
    <t>10.1.9</t>
  </si>
  <si>
    <t>89987</t>
  </si>
  <si>
    <t>REGISTRO DE GAVETA BRUTO, LATÃO, ROSCÁVEL, 3/4", COM ACABAMENTO E CANOPLA CROMADOS - FORNECIMENTO E INSTALAÇÃO. AF_08/2021</t>
  </si>
  <si>
    <t>10.1.10</t>
  </si>
  <si>
    <t>89985</t>
  </si>
  <si>
    <t>REGISTRO DE PRESSÃO BRUTO, LATÃO, ROSCÁVEL, 3/4", COM ACABAMENTO E CANOPLA CROMADOS - FORNECIMENTO E INSTALAÇÃO. AF_08/2021</t>
  </si>
  <si>
    <t>10.1.11</t>
  </si>
  <si>
    <t>89395</t>
  </si>
  <si>
    <t>TE, PVC, SOLDÁVEL, DN 25MM, INSTALADO EM RAMAL OU SUB-RAMAL DE ÁGUA - FORNECIMENTO E INSTALAÇÃO. AF_06/2022</t>
  </si>
  <si>
    <t>10.1.12</t>
  </si>
  <si>
    <t>89356</t>
  </si>
  <si>
    <t>TUBO, PVC, SOLDÁVEL, DN 25MM, INSTALADO EM RAMAL OU SUB-RAMAL DE ÁGUA - FORNECIMENTO E INSTALAÇÃO. AF_06/2022</t>
  </si>
  <si>
    <t>10.1.13</t>
  </si>
  <si>
    <t>89357</t>
  </si>
  <si>
    <t>TUBO, PVC, SOLDÁVEL, DN 32MM, INSTALADO EM RAMAL OU SUB-RAMAL DE ÁGUA - FORNECIMENTO E INSTALAÇÃO. AF_06/2022</t>
  </si>
  <si>
    <t>10.2</t>
  </si>
  <si>
    <t>TUBULAÇÃO DE ESGOTO</t>
  </si>
  <si>
    <t>10.2.1</t>
  </si>
  <si>
    <t>89709</t>
  </si>
  <si>
    <t>RALO SIFONADO, PVC, DN 100 X 40 MM, JUNTA SOLDÁVEL, FORNECIDO E INSTALADO EM RAMAL DE DESCARGA OU EM RAMAL DE ESGOTO SANITÁRIO. AF_08/2022</t>
  </si>
  <si>
    <t>10.2.2</t>
  </si>
  <si>
    <t>89748</t>
  </si>
  <si>
    <t>CURVA CURTA 90 GRAUS, PVC, SERIE NORMAL, ESGOTO PREDIAL, DN 100 MM, JUNTA ELÁSTICA, FORNECIDO E INSTALADO EM RAMAL DE DESCARGA OU RAMAL DE ESGOTO SANITÁRIO. AF_08/2022</t>
  </si>
  <si>
    <t>10.2.3</t>
  </si>
  <si>
    <t>89743</t>
  </si>
  <si>
    <t>CURVA LONGA 90 GRAUS, PVC, SERIE NORMAL, ESGOTO PREDIAL, DN 75 MM, JUNTA ELÁSTICA, FORNECIDO E INSTALADO EM RAMAL DE DESCARGA OU RAMAL DE ESGOTO SANITÁRIO. AF_08/2022</t>
  </si>
  <si>
    <t>10.2.4</t>
  </si>
  <si>
    <t>89724</t>
  </si>
  <si>
    <t>JOELHO 90 GRAUS, PVC, SERIE NORMAL, ESGOTO PREDIAL, DN 40 MM, JUNTA SOLDÁVEL, FORNECIDO E INSTALADO EM RAMAL DE DESCARGA OU RAMAL DE ESGOTO SANITÁRIO. AF_08/2022</t>
  </si>
  <si>
    <t>10.2.5</t>
  </si>
  <si>
    <t>89711</t>
  </si>
  <si>
    <t>TUBO PVC, SERIE NORMAL, ESGOTO PREDIAL, DN 40 MM, FORNECIDO E INSTALADO EM RAMAL DE DESCARGA OU RAMAL DE ESGOTO SANITÁRIO. AF_08/2022</t>
  </si>
  <si>
    <t>10.2.6</t>
  </si>
  <si>
    <t>89714</t>
  </si>
  <si>
    <t>TUBO PVC, SERIE NORMAL, ESGOTO PREDIAL, DN 100 MM, FORNECIDO E INSTALADO EM RAMAL DE DESCARGA OU RAMAL DE ESGOTO SANITÁRIO. AF_08/2022</t>
  </si>
  <si>
    <t>10.3</t>
  </si>
  <si>
    <t>APARELHOS</t>
  </si>
  <si>
    <t>10.3.1</t>
  </si>
  <si>
    <t>95546</t>
  </si>
  <si>
    <t>KIT DE ACESSORIOS PARA BANHEIRO EM METAL CROMADO, 5 PECAS, INCLUSO FIXAÇÃO. AF_01/2020</t>
  </si>
  <si>
    <t>10.3.2</t>
  </si>
  <si>
    <t>100860</t>
  </si>
  <si>
    <t>CHUVEIRO ELÉTRICO COMUM CORPO PLÁSTICO, TIPO DUCHA ? FORNECIMENTO E INSTALAÇÃO. AF_01/2020</t>
  </si>
  <si>
    <t>10.3.3</t>
  </si>
  <si>
    <t>86939</t>
  </si>
  <si>
    <t>LAVATÓRIO LOUÇA BRANCA COM COLUNA, *44 X 35,5* CM, PADRÃO POPULAR, INCLUSO SIFÃO FLEXÍVEL EM PVC, VÁLVULA E ENGATE FLEXÍVEL 30CM EM PLÁSTICO E COM TORNEIRA CROMADA PADRÃO POPULAR - FORNECIMENTO E INSTALAÇÃO. AF_01/2020</t>
  </si>
  <si>
    <t>10.3.4</t>
  </si>
  <si>
    <t>86934</t>
  </si>
  <si>
    <t>BANCADA DE MÁRMORE SINTÉTICO 120 X 60CM, COM CUBA INTEGRADA, INCLUSO SIFÃO TIPO FLEXÍVEL EM PVC, VÁLVULA EM PLÁSTICO CROMADO TIPO AMERICANA E TORNEIRA CROMADA LONGA, DE PAREDE, PADRÃO POPULAR - FORNECIMENTO E INSTALAÇÃO. AF_01/2020</t>
  </si>
  <si>
    <t>10.3.5</t>
  </si>
  <si>
    <t>S02085</t>
  </si>
  <si>
    <t>VASO SANITÁRIO CONVENCIONAL, LINHA POPULAR, C/CAIXA DE DESCARGA DE SOBREPOR AKROS OU SIMILAR, ASSENTO PLASTICO UNIVERSAL BRANCO, CONJUNTO DE FIXAÇÃO, TUBO DE LIGAÇÃO E ENGATE PLÁSTICO - REV 04</t>
  </si>
  <si>
    <t>10.3.6</t>
  </si>
  <si>
    <t>86929</t>
  </si>
  <si>
    <t>TANQUE DE MÁRMORE SINTÉTICO SUSPENSO, 22L OU EQUIVALENTE, INCLUSO SIFÃO FLEXÍVEL EM PVC, VÁLVULA PLÁSTICA E TORNEIRA DE METAL CROMADO PADRÃO POPULAR - FORNECIMENTO E INSTALAÇÃO. AF_01/2020</t>
  </si>
  <si>
    <t>11</t>
  </si>
  <si>
    <t>COMPLEMENTAÇÃO DA OBRA</t>
  </si>
  <si>
    <t>11.1</t>
  </si>
  <si>
    <t>COMP-95367021</t>
  </si>
  <si>
    <t>LIMPEZA FINAL DE OBRA</t>
  </si>
  <si>
    <t>VALOR BDI TOTAL:</t>
  </si>
  <si>
    <t>VALOR ORÇAMENTO:</t>
  </si>
  <si>
    <t>VALOR TOTAL:</t>
  </si>
  <si>
    <t>Vickiane do Nascimento de Andrade
CREA-PR 128467</t>
  </si>
  <si>
    <t>ALO 01 - ADMINISTRAÇÃO LOCAL (UNIDADES ISOLADAS) (%)</t>
  </si>
  <si>
    <t>Mão de Obra com Encargos Complementares</t>
  </si>
  <si>
    <t>UNID</t>
  </si>
  <si>
    <t>COEFICIENTE</t>
  </si>
  <si>
    <t>PREÇO UNITÁRIO</t>
  </si>
  <si>
    <t>TOTAL</t>
  </si>
  <si>
    <t>93565</t>
  </si>
  <si>
    <t>ENGENHEIRO CIVIL DE OBRA JUNIOR COM ENCARGOS COMPLEMENTARES</t>
  </si>
  <si>
    <t>MES</t>
  </si>
  <si>
    <t>94295</t>
  </si>
  <si>
    <t>MESTRE DE OBRAS COM ENCARGOS COMPLEMENTARES</t>
  </si>
  <si>
    <t>TOTAL Mão de Obra com Encargos Complementares:</t>
  </si>
  <si>
    <t>VALOR:</t>
  </si>
  <si>
    <t>TAXAS - TAXAS ADMINISTRATIVAS - PREFEITURA MUNICIPAL DE GUARAPUAVA (PROTOCOLO, ALVARÁ DE DEMOLIÇÃO, CERTIDÃO DE LOCAÇÃO POR DECADÊNCIA, CONCLUSÃO DE OBRA, CERTIDÃO DE DEMOLIÇÃO) (VB)</t>
  </si>
  <si>
    <t>Material</t>
  </si>
  <si>
    <t>TAXAS ADMINISTRATIVAS - PREFEITURA MUNICIPAL DE GUARAPUAVA (Protocolo, Alvará de Demolição, Certidão de Locação por Decadência, Conclusão de Obra, Certidão de Demolição)</t>
  </si>
  <si>
    <t>TOTAL Material:</t>
  </si>
  <si>
    <t>SANEPAR 0750 - TAXA DE LIGAÇÃO ÁGUA - SANEPAR (UN)</t>
  </si>
  <si>
    <t>OUTROS</t>
  </si>
  <si>
    <t>Sanepar 0750</t>
  </si>
  <si>
    <t>Taxa de ligação água - SANEPAR</t>
  </si>
  <si>
    <t>TOTAL OUTROS:</t>
  </si>
  <si>
    <t>ENERGIA - LIGAÇÃO DE ENERGIA - CUSTO ADMINISTRATIVO DE INSPEÇÃO (ENERGISA - GUARAPUAVA) (UN)</t>
  </si>
  <si>
    <t>103682 AJUSTADA - CONCRETAGEM DE VIGAS E LAJES, FCK=20 MPA, PARA QUALQUER TIPO DE LAJE COM BALDES EM EDIFICAÇÃO TÉRREA - LANÇAMENTO, ADENSAMENTO E ACABAMENTO. (M3)</t>
  </si>
  <si>
    <t>Equipamento Custo Horário</t>
  </si>
  <si>
    <t>90587</t>
  </si>
  <si>
    <t>VIBRADOR DE IMERSÃO, DIÂMETRO DE PONTEIRA 45MM, MOTOR ELÉTRICO TRIFÁSICO POTÊNCIA DE 2 CV - CHI DIURNO. AF_06/2015</t>
  </si>
  <si>
    <t>CHI</t>
  </si>
  <si>
    <t>90586</t>
  </si>
  <si>
    <t>VIBRADOR DE IMERSÃO, DIÂMETRO DE PONTEIRA 45MM, MOTOR ELÉTRICO TRIFÁSICO POTÊNCIA DE 2 CV - CHP DIURNO. AF_06/2015</t>
  </si>
  <si>
    <t>CHP</t>
  </si>
  <si>
    <t>TOTAL Equipamento Custo Horário:</t>
  </si>
  <si>
    <t>88262</t>
  </si>
  <si>
    <t>CARPINTEIRO DE FORMAS COM ENCARGOS COMPLEMENTARES</t>
  </si>
  <si>
    <t>H</t>
  </si>
  <si>
    <t>88309</t>
  </si>
  <si>
    <t>PEDREIRO COM ENCARGOS COMPLEMENTARES</t>
  </si>
  <si>
    <t>88316</t>
  </si>
  <si>
    <t>SERVENTE COM ENCARGOS COMPLEMENTARES</t>
  </si>
  <si>
    <t>Serviço</t>
  </si>
  <si>
    <t>94970</t>
  </si>
  <si>
    <t>CONCRETO FCK = 20MPA, TRAÇO 1:2,7:3 (EM MASSA SECA DE CIMENTO/ AREIA MÉDIA/ BRITA 1) - PREPARO MECÂNICO COM BETONEIRA 600 L. AF_05/2021</t>
  </si>
  <si>
    <t>TOTAL Serviço:</t>
  </si>
  <si>
    <t>92759 AJUSTADA - ARMAÇÃO DE PILAR OU VIGA DE ESTRUTURA CONVENCIONAL DE CONCRETO ARMADO UTILIZANDO AÇO CA-60 DE 4,2 MM - MONTAGEM. (KG)</t>
  </si>
  <si>
    <t>00043132</t>
  </si>
  <si>
    <t>ARAME RECOZIDO 16 BWG, D = 1,65 MM (0,016 KG/M) OU 18 BWG, D = 1,25 MM (0,01 KG/M)</t>
  </si>
  <si>
    <t>00039017</t>
  </si>
  <si>
    <t>ESPACADOR / DISTANCIADOR CIRCULAR COM ENTRADA LATERAL, EM PLASTICO, PARA VERGALHAO *4,2 A 12,5* MM, COBRIMENTO 20 MM</t>
  </si>
  <si>
    <t>88238</t>
  </si>
  <si>
    <t>AJUDANTE DE ARMADOR COM ENCARGOS COMPLEMENTARES</t>
  </si>
  <si>
    <t>88245</t>
  </si>
  <si>
    <t>ARMADOR COM ENCARGOS COMPLEMENTARES</t>
  </si>
  <si>
    <t>92799</t>
  </si>
  <si>
    <t>CORTE E DOBRA DE AÇO CA-60, DIÂMETRO DE 4,2 MM. AF_06/2022</t>
  </si>
  <si>
    <t>92455 AJUSTADA - MONTAGEM E DESMONTAGEM DE FÔRMA DE VIGA, PÉ-DIREITO SIMPLES, EM CHAPA DE MADEIRA RESINADA, 4 UTILIZAÇÕES. (M2)</t>
  </si>
  <si>
    <t>00002692</t>
  </si>
  <si>
    <t>DESMOLDANTE PROTETOR PARA FORMAS DE MADEIRA, DE BASE OLEOSA EMULSIONADA EM AGUA</t>
  </si>
  <si>
    <t>L</t>
  </si>
  <si>
    <t>00040304</t>
  </si>
  <si>
    <t>PREGO DE ACO POLIDO COM CABECA DUPLA 17 X 27 (2 1/2 X 11)</t>
  </si>
  <si>
    <t>00006193</t>
  </si>
  <si>
    <t>TABUA  NAO  APARELHADA  *2,5 X 20* CM, EM MACARANDUBA, ANGELIM OU EQUIVALENTE DA REGIAO - BRUTA</t>
  </si>
  <si>
    <t>88239</t>
  </si>
  <si>
    <t>AJUDANTE DE CARPINTEIRO COM ENCARGOS COMPLEMENTARES</t>
  </si>
  <si>
    <t>92272</t>
  </si>
  <si>
    <t>FABRICAÇÃO DE ESCORAS DE VIGA DO TIPO GARFO, EM MADEIRA. AF_09/2020</t>
  </si>
  <si>
    <t>92265</t>
  </si>
  <si>
    <t>FABRICAÇÃO DE FÔRMA PARA VIGAS, EM CHAPA DE MADEIRA COMPENSADA RESINADA, E = 17 MM. AF_09/2020</t>
  </si>
  <si>
    <t>103669 AJUSTADA - CONCRETAGEM DE PILARES, FCK = 20 MPA, COM USO DE BALDES - LANÇAMENTO, ADENSAMENTO E ACABAMENTO. (M3)</t>
  </si>
  <si>
    <t>00038408</t>
  </si>
  <si>
    <t>CONCRETO USINADO BOMBEAVEL, CLASSE DE RESISTENCIA C25, COM BRITA 0 E 1, SLUMP = 190 +/- 20 MM, EXCLUI SERVICO DE BOMBEAMENTO (NBR 8953)</t>
  </si>
  <si>
    <t>92548 AJUSTADA - FABRICAÇÃO E INSTALAÇÃO DE TESOURA INTEIRA EM MADEIRA NÃO APARELHADA, VÃO DE 6 M, PARA TELHA CERÂMICA OU DE CONCRETO, INCLUSO IÇAMENTO. (COT. 04/2022). (ADAPTADA PR 1.44 VR). (UN)</t>
  </si>
  <si>
    <t>Cotação</t>
  </si>
  <si>
    <t>COT 001</t>
  </si>
  <si>
    <t xml:space="preserve">MADEIRA DE LEI NÃO APARELHADA (CEDRINHO), M3. (COT. 04/2022).
</t>
  </si>
  <si>
    <t>COTAÇÃO</t>
  </si>
  <si>
    <t>TOTAL Cotação:</t>
  </si>
  <si>
    <t>00004400</t>
  </si>
  <si>
    <t>CAIBRO NAO APARELHADO,  *6 X 8* CM,  EM MACARANDUBA, ANGELIM OU EQUIVALENTE DA REGIAO -  BRUTA</t>
  </si>
  <si>
    <t>00021142</t>
  </si>
  <si>
    <t>ESTRIBO COM PARAFUSO EM CHAPA DE FERRO FUNDIDO DE 2" X 3/16" X 35 CM, SECAO "U", PARA MADEIRAMENTO DE TELHADO</t>
  </si>
  <si>
    <t>00039027</t>
  </si>
  <si>
    <t>PREGO DE ACO POLIDO COM CABECA 19  X 36 (3 1/4  X  9)</t>
  </si>
  <si>
    <t>00004425</t>
  </si>
  <si>
    <t>VIGA NAO APARELHADA  *6 X 12* CM, EM MACARANDUBA, ANGELIM OU EQUIVALENTE DA REGIAO - BRUTA</t>
  </si>
  <si>
    <t>92260</t>
  </si>
  <si>
    <t>INSTALAÇÃO DE TESOURA (INTEIRA OU MEIA), BIAPOIADA, EM MADEIRA NÃO APARELHADA, PARA VÃOS MAIORES OU IGUAIS A 6,0 M E MENORES QUE 8,0 M, INCLUSO IÇAMENTO. (COT. 04/2022).</t>
  </si>
  <si>
    <t>INSTALAÇÃO DE TESOURA (INTEIRA OU MEIA), BIAPOIADA, EM MADEIRA NÃO APARELHADA, PARA VÃOS MAIORES OU IGUAIS A 6,0 M E MENORES QUE 8,0 M, INCLUSO IÇAMENTO. AF_07/2019</t>
  </si>
  <si>
    <t>92539 AJUSTADA - TRAMA DE MADEIRA COMPOSTA POR RIPAS, CAIBROS E TERÇAS PARA TELHADOS DE ATÉ 2 ÁGUAS PARA TELHA DE ENCAIXE DE CERÂMICA OU DE CONCRETO, INCLUSO TRANSPORTE VERTICAL. (COT 04/2022) (ADAPTADA PR 1.44 VR). (M2)</t>
  </si>
  <si>
    <t xml:space="preserve">MADEIRA DE LEI NÃO APARELHADA (CEDRINHO), M3. (COT. 02/2021).
</t>
  </si>
  <si>
    <t>93282</t>
  </si>
  <si>
    <t>GUINCHO ELÉTRICO DE COLUNA, CAPACIDADE 400 KG, COM MOTO FREIO, MOTOR TRIFÁSICO DE 1,25 CV - CHI DIURNO. AF_03/2016</t>
  </si>
  <si>
    <t>93281</t>
  </si>
  <si>
    <t>GUINCHO ELÉTRICO DE COLUNA, CAPACIDADE 400 KG, COM MOTO FREIO, MOTOR TRIFÁSICO DE 1,25 CV - CHP DIURNO. AF_03/2016</t>
  </si>
  <si>
    <t>00004430</t>
  </si>
  <si>
    <t>CAIBRO NAO APARELHADO *5 X 6* CM, EM MACARANDUBA, ANGELIM OU EQUIVALENTE DA REGIAO -  BRUTA</t>
  </si>
  <si>
    <t>00020247</t>
  </si>
  <si>
    <t>PREGO DE ACO POLIDO COM CABECA 15 X 15 (1 1/4 X 13)</t>
  </si>
  <si>
    <t>00040568</t>
  </si>
  <si>
    <t>PREGO DE ACO POLIDO COM CABECA 22 X 48 (4 1/4 X 5)</t>
  </si>
  <si>
    <t>00004408</t>
  </si>
  <si>
    <t>RIPA NAO APARELHADA,  *1,5 X 5* CM, EM MACARANDUBA, ANGELIM OU EQUIVALENTE DA REGIAO -  BRUTA</t>
  </si>
  <si>
    <t>94221 AJUSTADA - TELHA PAULISTINHA/GOIVA EMBOÇADA COM ARGAMASSA TRAÇO 1:2:9 (CIMENTO, CAL E AREIA), INCLUSO
TRANSPORTE VERTICAL. (M)</t>
  </si>
  <si>
    <t>00007181</t>
  </si>
  <si>
    <t>CUMEEIRA PARA TELHA CERAMICA, COMPRIMENTO DE *41* CM, RENDIMENTO DE *3* TELHAS/M</t>
  </si>
  <si>
    <t>88323</t>
  </si>
  <si>
    <t>TELHADISTA COM ENCARGOS COMPLEMENTARES</t>
  </si>
  <si>
    <t>87337</t>
  </si>
  <si>
    <t>ARGAMASSA TRAÇO 1:2:9 (EM VOLUME DE CIMENTO, CAL E AREIA MÉDIA ÚMIDA) PARA EMBOÇO/MASSA ÚNICA/ASSENTAMENTO DE ALVENARIA DE VEDAÇÃO, PREPARO MECÂNICO COM MISTURADOR DE EIXO HORIZONTAL DE 300 KG. AF_08/2019</t>
  </si>
  <si>
    <t>96112 AJUSTADA - FORRO EM MADEIRA PINUS, PARA AMBIENTES RESIDENCIAIS, INCLUSIVE ESTRUTURA DE FIXAÇÃO. (M2)</t>
  </si>
  <si>
    <t>00020212</t>
  </si>
  <si>
    <t>CAIBRO APARELHADO *6 X 8* CM, EM MACARANDUBA, ANGELIM OU EQUIVALENTE DA REGIAO</t>
  </si>
  <si>
    <t>00003283</t>
  </si>
  <si>
    <t>FORRO DE MADEIRA PINUS OU EQUIVALENTE DA REGIAO, ENCAIXE MACHO/FEMEA COM FRISO, *10 X 1* CM (SEM COLOCACAO)</t>
  </si>
  <si>
    <t>00005066</t>
  </si>
  <si>
    <t>PREGO DE ACO POLIDO COM CABECA 12 X 12</t>
  </si>
  <si>
    <t>00004512</t>
  </si>
  <si>
    <t>SARRAFO *2,5 X 5* CM EM PINUS, MISTA OU EQUIVALENTE DA REGIAO - BRUTA</t>
  </si>
  <si>
    <t>96122 AJUSTADA - ACABAMENTOS PARA FORRO (RODA-FORRO EM MADEIRA PINUS). (M)</t>
  </si>
  <si>
    <t>00013587</t>
  </si>
  <si>
    <t>MEIA CANA DE MADEIRA PINUS OU EQUIVALENTE DA REGIAO, ACABAMENTO PARA FORRO PAULISTA, *2,5 X 2,5* CM</t>
  </si>
  <si>
    <t>00039026</t>
  </si>
  <si>
    <t>PREGO DE ACO POLIDO SEM CABECA 15 X 15 (1 1/4 X 13)</t>
  </si>
  <si>
    <t>COMP-16113491 - TABEIRA DE MADEIRA LEI, 1A QUALIDADE, 1"X 6" PARA BEIRAL DE TELHADO. (M)</t>
  </si>
  <si>
    <t>00003992</t>
  </si>
  <si>
    <t>TABUA APARELHADA *2,5 X 30* CM, EM MACARANDUBA, ANGELIM OU EQUIVALENTE DA REGIAO</t>
  </si>
  <si>
    <t>C8214 - CONECTOR DE PRESSÃO PARA CABOS DE ATE 10 MM2. (UN)</t>
  </si>
  <si>
    <t>00011856</t>
  </si>
  <si>
    <t>CONECTOR METALICO TIPO PARAFUSO FENDIDO (SPLIT BOLT), PARA CABOS ATE 10 MM2</t>
  </si>
  <si>
    <t>COMP-23750781 - SOQUETE DE PORCELANA BASE E27, FIXO DE TETO, PARA LÂMPADAS. (UN)</t>
  </si>
  <si>
    <t>00012296</t>
  </si>
  <si>
    <t>SOQUETE DE PORCELANA BASE E27, FIXO DE TETO, PARA LAMPADAS</t>
  </si>
  <si>
    <t>COMP-06325524 - FORNECIMENTO E INSTALAÇÃO DE CAIXA D'ÁGUA DE POLIETILENO 500 LITROS, COM TORNEIRA BOIA E SUPORTE. (UN)</t>
  </si>
  <si>
    <t>00034637</t>
  </si>
  <si>
    <t>CAIXA D'AGUA EM POLIETILENO 500 LITROS, COM TAMPA</t>
  </si>
  <si>
    <t>00007606</t>
  </si>
  <si>
    <t>TORNEIRA DE BOIA BALAO METALICO, VAZAO TOTAL, PARA CAIXA D'AGUA, AGUA QUENTE, ROSCA 3/4 ", COM HASTE, TORNEIRA E BALAO METALICOS</t>
  </si>
  <si>
    <t>88248</t>
  </si>
  <si>
    <t>AUXILIAR DE ENCANADOR OU BOMBEIRO HIDRÁULICO COM ENCARGOS COMPLEMENTARES</t>
  </si>
  <si>
    <t>88267</t>
  </si>
  <si>
    <t>ENCANADOR OU BOMBEIRO HIDRÁULICO COM ENCARGOS COMPLEMENTARES</t>
  </si>
  <si>
    <t>74144/2C1</t>
  </si>
  <si>
    <t>SUPORTE APOIO CAIXA D'ÁGUA BARROTES MADEIRA DE 1,5m x 1,80m.</t>
  </si>
  <si>
    <t>COMP-95367021 - LIMPEZA FINAL DE OBRA (M2)</t>
  </si>
  <si>
    <t>00000003</t>
  </si>
  <si>
    <t>ACIDO CLORIDRICO / ACIDO MURIATICO, DILUICAO 10% A 12% PARA USO EM LIMPEZA</t>
  </si>
  <si>
    <t>TIPO</t>
  </si>
  <si>
    <t>UNIDADE</t>
  </si>
  <si>
    <t>PREÇO TOTAL</t>
  </si>
  <si>
    <t>ACUMUL. %</t>
  </si>
  <si>
    <t>CL</t>
  </si>
  <si>
    <t>SERVIÇO</t>
  </si>
  <si>
    <t>A</t>
  </si>
  <si>
    <t>B</t>
  </si>
  <si>
    <t>MATERIAL</t>
  </si>
  <si>
    <t>C</t>
  </si>
  <si>
    <t xml:space="preserve">
                </t>
  </si>
  <si>
    <r>
      <rPr>
        <b/>
        <sz val="8"/>
        <color rgb="FF000000"/>
        <rFont val="Arial"/>
        <family val="2"/>
      </rPr>
      <t>Subtotal até 100,00%</t>
    </r>
  </si>
  <si>
    <t>Outros:</t>
  </si>
  <si>
    <t>Valor total do Orçamento:</t>
  </si>
  <si>
    <t>VALOR (R$)</t>
  </si>
  <si>
    <t>MÊS 1</t>
  </si>
  <si>
    <t>MÊS 2</t>
  </si>
  <si>
    <t>MÊS 3</t>
  </si>
  <si>
    <t>MÊS 4</t>
  </si>
  <si>
    <t>Total parcela</t>
  </si>
  <si>
    <t>R$</t>
  </si>
  <si>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No caso de divergência ou duplicidade em relação aos elementos técnicos instrutores, prevalecerá na execução do objeto do contrato, independente do regime de execução adotado, a seguinte ordem de prioridade:</t>
    </r>
  </si>
  <si>
    <t>a) Projetos, especificações e memoriais descritivos, e demais elementos técnicos pertinentes a cada caso;</t>
  </si>
  <si>
    <t>b) Planilha de levantamento quantitativo dos serviços;</t>
  </si>
  <si>
    <t>c) No caso de divergências entre projetos prevalecerão os elementos de maior detalhamento.</t>
  </si>
  <si>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A omissão ou imprecisão dos elementos técnicos instrutores de serviço essencial ao pleno acabamento, qualidade e solidez da obra ou serviço não exime a CONTRATADA da sua responsabilidade por sua execução, sem ônus adicionais para o órgão contratante.</t>
    </r>
  </si>
  <si>
    <r>
      <rPr>
        <b/>
        <sz val="11"/>
        <rFont val="Calibri"/>
        <family val="2"/>
        <scheme val="minor"/>
      </rPr>
      <t>3.</t>
    </r>
    <r>
      <rPr>
        <sz val="11"/>
        <rFont val="Calibri"/>
        <family val="2"/>
        <scheme val="minor"/>
      </rPr>
      <t xml:space="preserve"> A planilha de quantidades e serviços é orientativa, devendo a CONTRATADA, desde o momento da efetivação de sua proposta no procedimento licitatório até a execução do objeto, tomar por base o(s) projeto(s) constantes(s) nos anexos do instrumento convocatório.</t>
    </r>
  </si>
  <si>
    <r>
      <rPr>
        <b/>
        <sz val="11"/>
        <rFont val="Calibri"/>
        <family val="2"/>
        <scheme val="minor"/>
      </rPr>
      <t>4.</t>
    </r>
    <r>
      <rPr>
        <sz val="11"/>
        <rFont val="Calibri"/>
        <family val="2"/>
        <scheme val="minor"/>
      </rPr>
      <t xml:space="preserve"> A formalização do contrato fará prova que a CONTRATADA examinou criteriosamente todos os elementos técnicos instrutores, que os comparou entre si e obteve expressamente do órgão contratate as informações necessárias a sua consecução, vistoriou o local de execução do objeto, ficando ciente de todos os detalhes do empreendiemento e das condições de execução.</t>
    </r>
  </si>
  <si>
    <t>QUADRO DEMONSTRATIVO DE COMPOSIÇÃO DO BDI</t>
  </si>
  <si>
    <t>PROJETO PADRÃO</t>
  </si>
  <si>
    <t>DISCRIMINAÇÃO</t>
  </si>
  <si>
    <t xml:space="preserve">TAXA REFERENCIAL </t>
  </si>
  <si>
    <t>Parâmetros do Acórdão TCU 2.622/2013 - Plenário</t>
  </si>
  <si>
    <t>1 Quartil</t>
  </si>
  <si>
    <t xml:space="preserve">Médio </t>
  </si>
  <si>
    <t>3 Quartil</t>
  </si>
  <si>
    <t>AC - Administração Local</t>
  </si>
  <si>
    <t>AC</t>
  </si>
  <si>
    <t>SG - S=Seguros + G=Garantia</t>
  </si>
  <si>
    <t>SG</t>
  </si>
  <si>
    <t>R - Riscos</t>
  </si>
  <si>
    <t>R</t>
  </si>
  <si>
    <t>DF - Despesas Financeiras</t>
  </si>
  <si>
    <t>DF</t>
  </si>
  <si>
    <t>L - Lucro Bruto/Remuneração</t>
  </si>
  <si>
    <t>I - Taxa de Incidência de Impostos</t>
  </si>
  <si>
    <r>
      <t xml:space="preserve">PIS </t>
    </r>
    <r>
      <rPr>
        <sz val="8"/>
        <rFont val="Arial"/>
        <family val="2"/>
      </rPr>
      <t>(Programas de Integração Social)</t>
    </r>
  </si>
  <si>
    <t>Sem CPRB</t>
  </si>
  <si>
    <r>
      <t xml:space="preserve">COFINS </t>
    </r>
    <r>
      <rPr>
        <sz val="8"/>
        <rFont val="Arial"/>
        <family val="2"/>
      </rPr>
      <t>(Contribuição para o Financiamento da Seguridade Social)</t>
    </r>
  </si>
  <si>
    <t>Com CPRB</t>
  </si>
  <si>
    <t>6.3</t>
  </si>
  <si>
    <r>
      <t xml:space="preserve">ISSQN </t>
    </r>
    <r>
      <rPr>
        <sz val="8"/>
        <rFont val="Arial"/>
        <family val="2"/>
      </rPr>
      <t>(Imposto sobre Serviço de Qualquer Natureza)</t>
    </r>
  </si>
  <si>
    <t>6.4</t>
  </si>
  <si>
    <r>
      <t xml:space="preserve">CPRB </t>
    </r>
    <r>
      <rPr>
        <sz val="8"/>
        <rFont val="Arial"/>
        <family val="2"/>
      </rPr>
      <t>(Contribuição Previdenciária sobre a Receita Bruta)</t>
    </r>
  </si>
  <si>
    <t>Equação Acordão TCU 2.622/2013 - Plenário</t>
  </si>
  <si>
    <t>BDI:</t>
  </si>
  <si>
    <t>Condições Gerais:</t>
  </si>
  <si>
    <t>PIS / COFINS</t>
  </si>
  <si>
    <t>AC/SG/R/DF/L</t>
  </si>
  <si>
    <t>Para a estimativa do preço referencial foi adotado para o tributo Cofins a alíquota de 3,00% e para o tributo PIS a alíquota de 0,65%. 
As empresas licitantes optantes pelo Simples Nacional devem apresentar os percentuais de ISS, PIS e COFINS discriminados na composição do BDI que sejam compatíveis com as alíquotas a que a empresa está obrigada a recolher, previstas no Anexo  IV  da  Lei  Complementar n.123/2006, bem como a composição  de  encargos  sociais  não devem incluir os gastos relativos às contribuições que essas empresas estão dispensadas de recolhimento (Sesi, Senai, Sebrae etc.), conforme dispões o art.13, §3º, da referida Lei Complementar. (redação retirada do Acórdão TCU 2.622/2013 - Plenário)</t>
  </si>
  <si>
    <t>As taxas de AC-Administração Local, SG-Seguro+Garantia, R-Riscos, DF-Despesas Financeiras e L-Lucro Bruto devem preferencialmente estar entre o intervalo do primeiro e terceiro quartis estabelecidos no Acórdão TCU 2622/2013 - Plenário, reproduzido ao lado. Caso a licitante resolva adortar taxas fora desse intervalo, é prerrogativa da Comissão de Licitação exigir esclarecimentos.</t>
  </si>
  <si>
    <t>CPRB</t>
  </si>
  <si>
    <t>É facultado as empresas mencionadas nos arts. 7º e 8º da Lei nº 12.546/11 o recolhimento das constribuições previdenciárias tendo como base de calculo a receita bruta, excluídas as vendas canceladas e os descontos incondicionais concedidos, em substituição à regra geral das constribuições previstas na Lei nº 8.212/91.
Para a estimativa do preço referencial foi adotado para o tributo CPRB a alíquota de 4,5% tendo como base de cálculo a receita bruta. Caso a licitante deseje alterar o regime de contruibuição, deverá retirar a alíquota de 4,5% do BDI e inserir a taxa de recolhimento de 20% de INSS na composição de Encargos Sociais.</t>
  </si>
  <si>
    <t>ISSQN</t>
  </si>
  <si>
    <r>
      <t>Adotar, na composição do BDI, percentual de ISS compatível com a legislação tributária do município onde serão prestados os serviços previstos da obra, observando a forma de definição da base de cálculo do tributo prevista na legislação municipal e, sobre esta, a respectiva alíquota do ISS, que será um percentual proporcional entre o limite máximo de 5% estabelecido no art. 8º, inciso II, da LC n. 116/2003 e o limite mínimo de 2% fixado pelo art. 88 do Ato das Disposições Constitucionais Transitórias. (redação retirada do Acórdão TCU 2.622/2013 - Plenário)</t>
    </r>
    <r>
      <rPr>
        <sz val="9"/>
        <color rgb="FFFF0000"/>
        <rFont val="Arial"/>
        <family val="2"/>
      </rPr>
      <t/>
    </r>
  </si>
  <si>
    <t>Essa tabela de BDI é referêncial.
Pequenas alterações em suas taxas de referencia não justificam alterações no valor do contrato</t>
  </si>
  <si>
    <t>ENCARGOS SOCIAIS SOBRE A MÃO DE OBRA (COM DESONERAÇÃO)</t>
  </si>
  <si>
    <t>HORISTA %</t>
  </si>
  <si>
    <t>MENSALISTA %</t>
  </si>
  <si>
    <t>GRUPO 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</si>
  <si>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</si>
  <si>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</si>
  <si>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</si>
  <si>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</si>
  <si>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</si>
  <si>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</si>
  <si>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</si>
  <si>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</si>
  <si>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</si>
  <si>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</si>
  <si>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</si>
  <si>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</si>
  <si>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</si>
  <si>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</si>
  <si>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</si>
  <si>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</si>
  <si>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</si>
  <si>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</si>
  <si>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Total dos Encargos Sociais Básicos</t>
  </si>
  <si>
    <t>GRUPO B</t>
  </si>
  <si>
    <t>B1</t>
  </si>
  <si>
    <t>Repouso Semanal Remunerado</t>
  </si>
  <si>
    <t>Não incide</t>
  </si>
  <si>
    <t>B2</t>
  </si>
  <si>
    <t>Feriados</t>
  </si>
  <si>
    <t>B3</t>
  </si>
  <si>
    <t>Auxílio-Enfermidade</t>
  </si>
  <si>
    <t>B4</t>
  </si>
  <si>
    <t>13°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</si>
  <si>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</si>
  <si>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</si>
  <si>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</si>
  <si>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</si>
  <si>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</si>
  <si>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</si>
  <si>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</si>
  <si>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Auxílio Acidente de Trabalho</t>
  </si>
  <si>
    <t>B9</t>
  </si>
  <si>
    <t>Férias Gozadas</t>
  </si>
  <si>
    <t>B10</t>
  </si>
  <si>
    <t>Salário Maternidade</t>
  </si>
  <si>
    <t>Total dos Encargos Sociais que recebem incidência de A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</si>
  <si>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</si>
  <si>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</si>
  <si>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</si>
  <si>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</si>
  <si>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</si>
  <si>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</si>
  <si>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</si>
  <si>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</si>
  <si>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</si>
  <si>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</si>
  <si>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>Indenização Adicional</t>
  </si>
  <si>
    <t>Total dos Encargos Sociais que não recebem incidência de A</t>
  </si>
  <si>
    <t>GRUPO D</t>
  </si>
  <si>
    <t>D1</t>
  </si>
  <si>
    <t>Reincidência do Grupo A sobre o Grupo B</t>
  </si>
  <si>
    <t>D2</t>
  </si>
  <si>
    <t>Reincidência do Grupo A sobre Aviso Prévio Trabalhado e</t>
  </si>
  <si>
    <t>Reincidência do FGTS sobre Aviso Prévio Indenizado</t>
  </si>
  <si>
    <t>D</t>
  </si>
  <si>
    <t>Total de Reincidências de um grupo sobre o outro</t>
  </si>
  <si>
    <t>TOTAL (A+B+C+D)</t>
  </si>
  <si>
    <t>Fonte: Informação Dias de Chuva - INMET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</si>
</sst>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,###,##0.00"/>
    <numFmt numFmtId="165" formatCode="#,##0.00000000"/>
  </numFmts>
  <fonts count="35">
    <font>
      <sz val="11"/>
      <color theme="1"/>
      <name val="Calibri"/>
      <family val="2"/>
      <scheme val="minor"/>
    </font>
    <font>
      <b/>
      <sz val="7"/>
      <color rgb="FF000000"/>
      <name val="Arial"/>
      <family val="2"/>
    </font>
    <font>
      <b/>
      <sz val="6"/>
      <color rgb="FF000000"/>
      <name val="Arial"/>
      <family val="2"/>
    </font>
    <font>
      <sz val="6"/>
      <color rgb="FF000000"/>
      <name val="Arial"/>
      <family val="2"/>
    </font>
    <font>
      <b/>
      <sz val="5"/>
      <color rgb="FF000000"/>
      <name val="Arial"/>
      <family val="2"/>
    </font>
    <font>
      <sz val="8"/>
      <color rgb="FF000000"/>
      <name val="SansSerif"/>
      <family val="2"/>
    </font>
    <font>
      <sz val="9"/>
      <color rgb="FF000000"/>
      <name val="SansSerif"/>
      <family val="2"/>
    </font>
    <font>
      <b/>
      <sz val="5"/>
      <color rgb="FF000000"/>
      <name val="SansSerif"/>
      <family val="2"/>
    </font>
    <font>
      <sz val="6"/>
      <color rgb="FF000000"/>
      <name val="SansSerif"/>
      <family val="2"/>
    </font>
    <font>
      <sz val="7"/>
      <color rgb="FF000000"/>
      <name val="Arial"/>
      <family val="2"/>
    </font>
    <font>
      <b/>
      <sz val="7"/>
      <color rgb="FF000000"/>
      <name val="SansSerif"/>
      <family val="2"/>
    </font>
    <font>
      <b/>
      <sz val="6"/>
      <color rgb="FF000000"/>
      <name val="SansSerif"/>
      <family val="2"/>
    </font>
    <font>
      <sz val="7"/>
      <color rgb="FF000000"/>
      <name val="SansSerif"/>
      <family val="2"/>
    </font>
    <font>
      <b/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4"/>
      <color indexed="8"/>
      <name val="Calibri"/>
      <family val="2"/>
    </font>
    <font>
      <b/>
      <sz val="11"/>
      <color indexed="8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9"/>
      <color rgb="FFFF0000"/>
      <name val="Arial"/>
      <family val="2"/>
    </font>
    <font>
      <sz val="8"/>
      <color indexed="81"/>
      <name val="Tahoma"/>
      <family val="2"/>
    </font>
    <font>
      <b/>
      <sz val="10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9"/>
      <color indexed="8"/>
      <name val="Calibri"/>
      <family val="2"/>
    </font>
  </fonts>
  <fills count="74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F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4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indexed="47"/>
        <bgColor indexed="64"/>
      </patternFill>
    </fill>
  </fills>
  <borders count="3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9" fillId="56" borderId="1"/>
    <xf numFmtId="9" fontId="19" fillId="56" borderId="1" applyFont="0" applyFill="0" applyBorder="0" applyAlignment="0" applyProtection="0"/>
    <xf numFmtId="9" fontId="16" fillId="56" borderId="1" applyFont="0" applyFill="0" applyBorder="0" applyAlignment="0" applyProtection="0"/>
  </cellStyleXfs>
  <cellXfs count="197">
    <xf numFmtId="0" fontId="0" fillId="0" borderId="0" xfId="0"/>
    <xf numFmtId="0" fontId="0" fillId="3" borderId="0" xfId="0" applyNumberFormat="1" applyFont="1" applyFill="1" applyBorder="1" applyAlignment="1" applyProtection="1">
      <alignment wrapText="1"/>
      <protection locked="0"/>
    </xf>
    <xf numFmtId="0" fontId="2" fillId="5" borderId="2" xfId="0" applyNumberFormat="1" applyFont="1" applyFill="1" applyBorder="1" applyAlignment="1" applyProtection="1">
      <alignment horizontal="center" vertical="center" wrapText="1"/>
    </xf>
    <xf numFmtId="0" fontId="2" fillId="6" borderId="2" xfId="0" applyNumberFormat="1" applyFont="1" applyFill="1" applyBorder="1" applyAlignment="1" applyProtection="1">
      <alignment horizontal="left" vertical="center" wrapText="1"/>
    </xf>
    <xf numFmtId="4" fontId="2" fillId="7" borderId="2" xfId="0" applyNumberFormat="1" applyFont="1" applyFill="1" applyBorder="1" applyAlignment="1" applyProtection="1">
      <alignment horizontal="right" vertical="center" wrapText="1"/>
    </xf>
    <xf numFmtId="0" fontId="3" fillId="8" borderId="2" xfId="0" applyNumberFormat="1" applyFont="1" applyFill="1" applyBorder="1" applyAlignment="1" applyProtection="1">
      <alignment horizontal="left" vertical="center" wrapText="1"/>
    </xf>
    <xf numFmtId="0" fontId="3" fillId="9" borderId="2" xfId="0" applyNumberFormat="1" applyFont="1" applyFill="1" applyBorder="1" applyAlignment="1" applyProtection="1">
      <alignment horizontal="center" vertical="center" wrapText="1"/>
    </xf>
    <xf numFmtId="0" fontId="3" fillId="10" borderId="2" xfId="0" applyNumberFormat="1" applyFont="1" applyFill="1" applyBorder="1" applyAlignment="1" applyProtection="1">
      <alignment horizontal="justify" vertical="center" wrapText="1"/>
    </xf>
    <xf numFmtId="4" fontId="3" fillId="11" borderId="2" xfId="0" applyNumberFormat="1" applyFont="1" applyFill="1" applyBorder="1" applyAlignment="1" applyProtection="1">
      <alignment horizontal="right" vertical="center" wrapText="1"/>
    </xf>
    <xf numFmtId="164" fontId="3" fillId="12" borderId="2" xfId="0" applyNumberFormat="1" applyFont="1" applyFill="1" applyBorder="1" applyAlignment="1" applyProtection="1">
      <alignment horizontal="right" vertical="center" wrapText="1"/>
    </xf>
    <xf numFmtId="0" fontId="4" fillId="13" borderId="1" xfId="0" applyNumberFormat="1" applyFont="1" applyFill="1" applyBorder="1" applyAlignment="1" applyProtection="1">
      <alignment horizontal="right" vertical="center" wrapText="1"/>
    </xf>
    <xf numFmtId="0" fontId="2" fillId="16" borderId="1" xfId="0" applyNumberFormat="1" applyFont="1" applyFill="1" applyBorder="1" applyAlignment="1" applyProtection="1">
      <alignment horizontal="left" vertical="center" wrapText="1"/>
    </xf>
    <xf numFmtId="4" fontId="2" fillId="17" borderId="1" xfId="0" applyNumberFormat="1" applyFont="1" applyFill="1" applyBorder="1" applyAlignment="1" applyProtection="1">
      <alignment horizontal="right" vertical="center" wrapText="1"/>
    </xf>
    <xf numFmtId="0" fontId="4" fillId="21" borderId="2" xfId="0" applyNumberFormat="1" applyFont="1" applyFill="1" applyBorder="1" applyAlignment="1" applyProtection="1">
      <alignment horizontal="center" vertical="center" wrapText="1"/>
    </xf>
    <xf numFmtId="0" fontId="8" fillId="22" borderId="2" xfId="0" applyNumberFormat="1" applyFont="1" applyFill="1" applyBorder="1" applyAlignment="1" applyProtection="1">
      <alignment horizontal="center" vertical="top" wrapText="1"/>
    </xf>
    <xf numFmtId="0" fontId="8" fillId="23" borderId="2" xfId="0" applyNumberFormat="1" applyFont="1" applyFill="1" applyBorder="1" applyAlignment="1" applyProtection="1">
      <alignment horizontal="justify" vertical="top" wrapText="1"/>
    </xf>
    <xf numFmtId="165" fontId="8" fillId="24" borderId="2" xfId="0" applyNumberFormat="1" applyFont="1" applyFill="1" applyBorder="1" applyAlignment="1" applyProtection="1">
      <alignment horizontal="right" vertical="top" wrapText="1"/>
    </xf>
    <xf numFmtId="4" fontId="8" fillId="25" borderId="2" xfId="0" applyNumberFormat="1" applyFont="1" applyFill="1" applyBorder="1" applyAlignment="1" applyProtection="1">
      <alignment horizontal="right" vertical="top" wrapText="1"/>
    </xf>
    <xf numFmtId="4" fontId="7" fillId="27" borderId="2" xfId="0" applyNumberFormat="1" applyFont="1" applyFill="1" applyBorder="1" applyAlignment="1" applyProtection="1">
      <alignment horizontal="right" vertical="top" wrapText="1"/>
    </xf>
    <xf numFmtId="0" fontId="2" fillId="29" borderId="2" xfId="0" applyNumberFormat="1" applyFont="1" applyFill="1" applyBorder="1" applyAlignment="1" applyProtection="1">
      <alignment horizontal="center" vertical="center" wrapText="1"/>
    </xf>
    <xf numFmtId="0" fontId="2" fillId="30" borderId="2" xfId="0" applyNumberFormat="1" applyFont="1" applyFill="1" applyBorder="1" applyAlignment="1" applyProtection="1">
      <alignment horizontal="left" vertical="center" wrapText="1"/>
    </xf>
    <xf numFmtId="0" fontId="3" fillId="31" borderId="1" xfId="0" applyNumberFormat="1" applyFont="1" applyFill="1" applyBorder="1" applyAlignment="1" applyProtection="1">
      <alignment horizontal="center" vertical="top" wrapText="1"/>
    </xf>
    <xf numFmtId="0" fontId="3" fillId="32" borderId="1" xfId="0" applyNumberFormat="1" applyFont="1" applyFill="1" applyBorder="1" applyAlignment="1" applyProtection="1">
      <alignment horizontal="left" vertical="top" wrapText="1"/>
    </xf>
    <xf numFmtId="4" fontId="3" fillId="33" borderId="1" xfId="0" applyNumberFormat="1" applyFont="1" applyFill="1" applyBorder="1" applyAlignment="1" applyProtection="1">
      <alignment horizontal="right" vertical="top" wrapText="1"/>
    </xf>
    <xf numFmtId="4" fontId="3" fillId="34" borderId="1" xfId="0" applyNumberFormat="1" applyFont="1" applyFill="1" applyBorder="1" applyAlignment="1" applyProtection="1">
      <alignment horizontal="center" vertical="top" wrapText="1"/>
    </xf>
    <xf numFmtId="0" fontId="3" fillId="35" borderId="1" xfId="0" applyNumberFormat="1" applyFont="1" applyFill="1" applyBorder="1" applyAlignment="1" applyProtection="1">
      <alignment horizontal="center" vertical="top" wrapText="1"/>
    </xf>
    <xf numFmtId="0" fontId="3" fillId="36" borderId="1" xfId="0" applyNumberFormat="1" applyFont="1" applyFill="1" applyBorder="1" applyAlignment="1" applyProtection="1">
      <alignment horizontal="left" vertical="top" wrapText="1"/>
    </xf>
    <xf numFmtId="4" fontId="3" fillId="37" borderId="1" xfId="0" applyNumberFormat="1" applyFont="1" applyFill="1" applyBorder="1" applyAlignment="1" applyProtection="1">
      <alignment horizontal="right" vertical="top" wrapText="1"/>
    </xf>
    <xf numFmtId="4" fontId="3" fillId="38" borderId="1" xfId="0" applyNumberFormat="1" applyFont="1" applyFill="1" applyBorder="1" applyAlignment="1" applyProtection="1">
      <alignment horizontal="center" vertical="top" wrapText="1"/>
    </xf>
    <xf numFmtId="0" fontId="3" fillId="39" borderId="1" xfId="0" applyNumberFormat="1" applyFont="1" applyFill="1" applyBorder="1" applyAlignment="1" applyProtection="1">
      <alignment horizontal="center" vertical="top" wrapText="1"/>
    </xf>
    <xf numFmtId="0" fontId="3" fillId="40" borderId="1" xfId="0" applyNumberFormat="1" applyFont="1" applyFill="1" applyBorder="1" applyAlignment="1" applyProtection="1">
      <alignment horizontal="left" vertical="top" wrapText="1"/>
    </xf>
    <xf numFmtId="4" fontId="3" fillId="41" borderId="1" xfId="0" applyNumberFormat="1" applyFont="1" applyFill="1" applyBorder="1" applyAlignment="1" applyProtection="1">
      <alignment horizontal="right" vertical="top" wrapText="1"/>
    </xf>
    <xf numFmtId="4" fontId="3" fillId="42" borderId="1" xfId="0" applyNumberFormat="1" applyFont="1" applyFill="1" applyBorder="1" applyAlignment="1" applyProtection="1">
      <alignment horizontal="center" vertical="top" wrapText="1"/>
    </xf>
    <xf numFmtId="0" fontId="11" fillId="46" borderId="2" xfId="0" applyNumberFormat="1" applyFont="1" applyFill="1" applyBorder="1" applyAlignment="1" applyProtection="1">
      <alignment horizontal="center" vertical="center" wrapText="1"/>
    </xf>
    <xf numFmtId="0" fontId="7" fillId="47" borderId="2" xfId="0" applyNumberFormat="1" applyFont="1" applyFill="1" applyBorder="1" applyAlignment="1" applyProtection="1">
      <alignment horizontal="center" vertical="center" wrapText="1"/>
    </xf>
    <xf numFmtId="0" fontId="12" fillId="48" borderId="2" xfId="0" applyNumberFormat="1" applyFont="1" applyFill="1" applyBorder="1" applyAlignment="1" applyProtection="1">
      <alignment horizontal="left" vertical="center" wrapText="1"/>
    </xf>
    <xf numFmtId="0" fontId="9" fillId="49" borderId="2" xfId="0" applyNumberFormat="1" applyFont="1" applyFill="1" applyBorder="1" applyAlignment="1" applyProtection="1">
      <alignment horizontal="left" vertical="center" wrapText="1"/>
    </xf>
    <xf numFmtId="4" fontId="3" fillId="50" borderId="2" xfId="0" applyNumberFormat="1" applyFont="1" applyFill="1" applyBorder="1" applyAlignment="1" applyProtection="1">
      <alignment horizontal="center" vertical="center" wrapText="1"/>
    </xf>
    <xf numFmtId="4" fontId="9" fillId="51" borderId="2" xfId="0" applyNumberFormat="1" applyFont="1" applyFill="1" applyBorder="1" applyAlignment="1" applyProtection="1">
      <alignment horizontal="right" vertical="center" wrapText="1"/>
    </xf>
    <xf numFmtId="4" fontId="3" fillId="52" borderId="3" xfId="0" applyNumberFormat="1" applyFont="1" applyFill="1" applyBorder="1" applyAlignment="1" applyProtection="1">
      <alignment horizontal="center" vertical="center" wrapText="1"/>
    </xf>
    <xf numFmtId="4" fontId="1" fillId="53" borderId="2" xfId="0" applyNumberFormat="1" applyFont="1" applyFill="1" applyBorder="1" applyAlignment="1" applyProtection="1">
      <alignment horizontal="right" vertical="center" wrapText="1"/>
    </xf>
    <xf numFmtId="0" fontId="0" fillId="54" borderId="3" xfId="0" applyNumberFormat="1" applyFont="1" applyFill="1" applyBorder="1" applyAlignment="1" applyProtection="1">
      <alignment wrapText="1"/>
      <protection locked="0"/>
    </xf>
    <xf numFmtId="0" fontId="0" fillId="55" borderId="4" xfId="0" applyNumberFormat="1" applyFont="1" applyFill="1" applyBorder="1" applyAlignment="1" applyProtection="1">
      <alignment wrapText="1"/>
      <protection locked="0"/>
    </xf>
    <xf numFmtId="0" fontId="0" fillId="56" borderId="5" xfId="0" applyNumberFormat="1" applyFont="1" applyFill="1" applyBorder="1" applyAlignment="1" applyProtection="1">
      <alignment wrapText="1"/>
      <protection locked="0"/>
    </xf>
    <xf numFmtId="0" fontId="0" fillId="57" borderId="6" xfId="0" applyNumberFormat="1" applyFont="1" applyFill="1" applyBorder="1" applyAlignment="1" applyProtection="1">
      <alignment wrapText="1"/>
      <protection locked="0"/>
    </xf>
    <xf numFmtId="0" fontId="0" fillId="58" borderId="7" xfId="0" applyNumberFormat="1" applyFont="1" applyFill="1" applyBorder="1" applyAlignment="1" applyProtection="1">
      <alignment wrapText="1"/>
      <protection locked="0"/>
    </xf>
    <xf numFmtId="4" fontId="9" fillId="60" borderId="2" xfId="0" applyNumberFormat="1" applyFont="1" applyFill="1" applyBorder="1" applyAlignment="1" applyProtection="1">
      <alignment horizontal="center" vertical="center" wrapText="1"/>
    </xf>
    <xf numFmtId="4" fontId="9" fillId="61" borderId="2" xfId="0" applyNumberFormat="1" applyFont="1" applyFill="1" applyBorder="1" applyAlignment="1" applyProtection="1">
      <alignment horizontal="right" vertical="center" wrapText="1"/>
    </xf>
    <xf numFmtId="4" fontId="9" fillId="62" borderId="4" xfId="0" applyNumberFormat="1" applyFont="1" applyFill="1" applyBorder="1" applyAlignment="1" applyProtection="1">
      <alignment horizontal="right" vertical="center" wrapText="1"/>
    </xf>
    <xf numFmtId="0" fontId="0" fillId="63" borderId="9" xfId="0" applyNumberFormat="1" applyFont="1" applyFill="1" applyBorder="1" applyAlignment="1" applyProtection="1">
      <alignment wrapText="1"/>
      <protection locked="0"/>
    </xf>
    <xf numFmtId="0" fontId="0" fillId="64" borderId="10" xfId="0" applyNumberFormat="1" applyFont="1" applyFill="1" applyBorder="1" applyAlignment="1" applyProtection="1">
      <alignment wrapText="1"/>
      <protection locked="0"/>
    </xf>
    <xf numFmtId="0" fontId="0" fillId="65" borderId="11" xfId="0" applyNumberFormat="1" applyFont="1" applyFill="1" applyBorder="1" applyAlignment="1" applyProtection="1">
      <alignment wrapText="1"/>
      <protection locked="0"/>
    </xf>
    <xf numFmtId="0" fontId="4" fillId="13" borderId="1" xfId="0" applyNumberFormat="1" applyFont="1" applyFill="1" applyBorder="1" applyAlignment="1" applyProtection="1">
      <alignment horizontal="right" vertical="center" wrapText="1"/>
    </xf>
    <xf numFmtId="0" fontId="5" fillId="14" borderId="1" xfId="0" applyNumberFormat="1" applyFont="1" applyFill="1" applyBorder="1" applyAlignment="1" applyProtection="1">
      <alignment horizontal="center" vertical="center" wrapText="1"/>
    </xf>
    <xf numFmtId="0" fontId="2" fillId="6" borderId="2" xfId="0" applyNumberFormat="1" applyFont="1" applyFill="1" applyBorder="1" applyAlignment="1" applyProtection="1">
      <alignment horizontal="left" vertical="center" wrapText="1"/>
    </xf>
    <xf numFmtId="0" fontId="0" fillId="2" borderId="1" xfId="0" applyNumberFormat="1" applyFont="1" applyFill="1" applyBorder="1" applyAlignment="1" applyProtection="1">
      <alignment wrapText="1"/>
      <protection locked="0"/>
    </xf>
    <xf numFmtId="0" fontId="2" fillId="16" borderId="1" xfId="0" applyNumberFormat="1" applyFont="1" applyFill="1" applyBorder="1" applyAlignment="1" applyProtection="1">
      <alignment horizontal="left" vertical="center" wrapText="1"/>
    </xf>
    <xf numFmtId="0" fontId="0" fillId="15" borderId="1" xfId="0" applyNumberFormat="1" applyFont="1" applyFill="1" applyBorder="1" applyAlignment="1" applyProtection="1">
      <alignment wrapText="1"/>
      <protection locked="0"/>
    </xf>
    <xf numFmtId="0" fontId="7" fillId="26" borderId="2" xfId="0" applyNumberFormat="1" applyFont="1" applyFill="1" applyBorder="1" applyAlignment="1" applyProtection="1">
      <alignment horizontal="right" vertical="top" wrapText="1"/>
    </xf>
    <xf numFmtId="0" fontId="2" fillId="28" borderId="2" xfId="0" applyNumberFormat="1" applyFont="1" applyFill="1" applyBorder="1" applyAlignment="1" applyProtection="1">
      <alignment horizontal="right" vertical="center" wrapText="1"/>
    </xf>
    <xf numFmtId="0" fontId="6" fillId="18" borderId="1" xfId="0" applyNumberFormat="1" applyFont="1" applyFill="1" applyBorder="1" applyAlignment="1" applyProtection="1">
      <alignment horizontal="left" vertical="top" wrapText="1"/>
    </xf>
    <xf numFmtId="0" fontId="1" fillId="19" borderId="2" xfId="0" applyNumberFormat="1" applyFont="1" applyFill="1" applyBorder="1" applyAlignment="1" applyProtection="1">
      <alignment horizontal="left" vertical="center" wrapText="1"/>
    </xf>
    <xf numFmtId="0" fontId="7" fillId="20" borderId="2" xfId="0" applyNumberFormat="1" applyFont="1" applyFill="1" applyBorder="1" applyAlignment="1" applyProtection="1">
      <alignment horizontal="left" vertical="center" wrapText="1"/>
    </xf>
    <xf numFmtId="0" fontId="1" fillId="4" borderId="1" xfId="0" applyNumberFormat="1" applyFont="1" applyFill="1" applyBorder="1" applyAlignment="1" applyProtection="1">
      <alignment horizontal="right" vertical="center" wrapText="1"/>
    </xf>
    <xf numFmtId="4" fontId="9" fillId="43" borderId="1" xfId="0" applyNumberFormat="1" applyFont="1" applyFill="1" applyBorder="1" applyAlignment="1" applyProtection="1">
      <alignment horizontal="right" vertical="center" wrapText="1"/>
    </xf>
    <xf numFmtId="4" fontId="9" fillId="62" borderId="4" xfId="0" applyNumberFormat="1" applyFont="1" applyFill="1" applyBorder="1" applyAlignment="1" applyProtection="1">
      <alignment horizontal="right" vertical="center" wrapText="1"/>
    </xf>
    <xf numFmtId="0" fontId="5" fillId="14" borderId="7" xfId="0" applyNumberFormat="1" applyFont="1" applyFill="1" applyBorder="1" applyAlignment="1" applyProtection="1">
      <alignment horizontal="center" vertical="center" wrapText="1"/>
    </xf>
    <xf numFmtId="4" fontId="3" fillId="11" borderId="2" xfId="0" applyNumberFormat="1" applyFont="1" applyFill="1" applyBorder="1" applyAlignment="1" applyProtection="1">
      <alignment horizontal="right" vertical="center" wrapText="1"/>
    </xf>
    <xf numFmtId="4" fontId="12" fillId="59" borderId="8" xfId="0" applyNumberFormat="1" applyFont="1" applyFill="1" applyBorder="1" applyAlignment="1" applyProtection="1">
      <alignment horizontal="right" vertical="center" wrapText="1"/>
    </xf>
    <xf numFmtId="4" fontId="9" fillId="61" borderId="2" xfId="0" applyNumberFormat="1" applyFont="1" applyFill="1" applyBorder="1" applyAlignment="1" applyProtection="1">
      <alignment horizontal="right" vertical="center" wrapText="1"/>
    </xf>
    <xf numFmtId="0" fontId="10" fillId="44" borderId="2" xfId="0" applyNumberFormat="1" applyFont="1" applyFill="1" applyBorder="1" applyAlignment="1" applyProtection="1">
      <alignment horizontal="center" vertical="center" wrapText="1"/>
    </xf>
    <xf numFmtId="0" fontId="11" fillId="46" borderId="2" xfId="0" applyNumberFormat="1" applyFont="1" applyFill="1" applyBorder="1" applyAlignment="1" applyProtection="1">
      <alignment horizontal="center" vertical="center" wrapText="1"/>
    </xf>
    <xf numFmtId="0" fontId="11" fillId="45" borderId="2" xfId="0" applyNumberFormat="1" applyFont="1" applyFill="1" applyBorder="1" applyAlignment="1" applyProtection="1">
      <alignment horizontal="center" vertical="center" wrapText="1"/>
    </xf>
    <xf numFmtId="49" fontId="15" fillId="66" borderId="1" xfId="0" applyNumberFormat="1" applyFont="1" applyFill="1" applyBorder="1" applyAlignment="1" applyProtection="1">
      <alignment vertical="center"/>
    </xf>
    <xf numFmtId="0" fontId="16" fillId="67" borderId="1" xfId="0" applyFont="1" applyFill="1" applyBorder="1" applyAlignment="1" applyProtection="1">
      <alignment vertical="center"/>
    </xf>
    <xf numFmtId="0" fontId="0" fillId="0" borderId="1" xfId="0" applyBorder="1"/>
    <xf numFmtId="2" fontId="17" fillId="68" borderId="1" xfId="0" applyNumberFormat="1" applyFont="1" applyFill="1" applyBorder="1" applyAlignment="1" applyProtection="1">
      <alignment vertical="center" wrapText="1"/>
    </xf>
    <xf numFmtId="2" fontId="14" fillId="68" borderId="1" xfId="0" applyNumberFormat="1" applyFont="1" applyFill="1" applyBorder="1" applyAlignment="1" applyProtection="1">
      <alignment vertical="center" wrapText="1"/>
    </xf>
    <xf numFmtId="0" fontId="0" fillId="0" borderId="0" xfId="0" applyAlignment="1">
      <alignment horizontal="center"/>
    </xf>
    <xf numFmtId="0" fontId="19" fillId="0" borderId="1" xfId="0" applyFont="1" applyBorder="1"/>
    <xf numFmtId="0" fontId="19" fillId="0" borderId="1" xfId="0" applyFont="1" applyBorder="1" applyAlignment="1">
      <alignment horizontal="center"/>
    </xf>
    <xf numFmtId="0" fontId="19" fillId="67" borderId="1" xfId="0" applyFont="1" applyFill="1" applyBorder="1"/>
    <xf numFmtId="0" fontId="20" fillId="0" borderId="1" xfId="0" applyFont="1" applyBorder="1" applyAlignment="1">
      <alignment horizontal="center" vertical="center" readingOrder="1"/>
    </xf>
    <xf numFmtId="0" fontId="21" fillId="68" borderId="1" xfId="0" applyFont="1" applyFill="1" applyBorder="1" applyAlignment="1" applyProtection="1">
      <alignment horizontal="left"/>
    </xf>
    <xf numFmtId="0" fontId="21" fillId="68" borderId="1" xfId="0" applyFont="1" applyFill="1" applyBorder="1" applyAlignment="1" applyProtection="1">
      <alignment horizontal="center" vertical="center"/>
    </xf>
    <xf numFmtId="0" fontId="22" fillId="56" borderId="1" xfId="0" applyFont="1" applyFill="1" applyBorder="1" applyAlignment="1">
      <alignment horizontal="right"/>
    </xf>
    <xf numFmtId="0" fontId="19" fillId="67" borderId="1" xfId="0" applyFont="1" applyFill="1" applyBorder="1" applyAlignment="1">
      <alignment horizontal="center"/>
    </xf>
    <xf numFmtId="0" fontId="19" fillId="69" borderId="1" xfId="1" applyFont="1" applyFill="1" applyBorder="1" applyAlignment="1">
      <alignment vertical="center"/>
    </xf>
    <xf numFmtId="0" fontId="19" fillId="69" borderId="12" xfId="1" applyFont="1" applyFill="1" applyBorder="1" applyAlignment="1">
      <alignment horizontal="center" vertical="center"/>
    </xf>
    <xf numFmtId="0" fontId="19" fillId="69" borderId="13" xfId="1" applyFont="1" applyFill="1" applyBorder="1" applyAlignment="1">
      <alignment horizontal="center" vertical="center" wrapText="1"/>
    </xf>
    <xf numFmtId="0" fontId="19" fillId="56" borderId="14" xfId="1" applyBorder="1" applyAlignment="1">
      <alignment horizontal="center" vertical="center"/>
    </xf>
    <xf numFmtId="0" fontId="19" fillId="69" borderId="15" xfId="1" applyFont="1" applyFill="1" applyBorder="1" applyAlignment="1">
      <alignment horizontal="center" vertical="center" wrapText="1"/>
    </xf>
    <xf numFmtId="0" fontId="19" fillId="56" borderId="16" xfId="1" applyBorder="1" applyAlignment="1">
      <alignment horizontal="center" vertical="center"/>
    </xf>
    <xf numFmtId="0" fontId="19" fillId="69" borderId="1" xfId="1" applyFont="1" applyFill="1" applyBorder="1"/>
    <xf numFmtId="0" fontId="19" fillId="69" borderId="12" xfId="1" applyFont="1" applyFill="1" applyBorder="1" applyAlignment="1">
      <alignment horizontal="center"/>
    </xf>
    <xf numFmtId="0" fontId="19" fillId="69" borderId="12" xfId="1" applyFont="1" applyFill="1" applyBorder="1"/>
    <xf numFmtId="10" fontId="19" fillId="70" borderId="12" xfId="2" applyNumberFormat="1" applyFont="1" applyFill="1" applyBorder="1" applyAlignment="1">
      <alignment horizontal="center"/>
    </xf>
    <xf numFmtId="10" fontId="19" fillId="56" borderId="16" xfId="2" applyNumberFormat="1" applyBorder="1" applyAlignment="1">
      <alignment horizontal="center"/>
    </xf>
    <xf numFmtId="10" fontId="19" fillId="69" borderId="1" xfId="1" applyNumberFormat="1" applyFont="1" applyFill="1" applyBorder="1"/>
    <xf numFmtId="10" fontId="19" fillId="69" borderId="1" xfId="3" applyNumberFormat="1" applyFont="1" applyFill="1" applyBorder="1"/>
    <xf numFmtId="0" fontId="19" fillId="69" borderId="12" xfId="1" applyFont="1" applyFill="1" applyBorder="1" applyAlignment="1">
      <alignment horizontal="left"/>
    </xf>
    <xf numFmtId="10" fontId="19" fillId="69" borderId="12" xfId="2" applyNumberFormat="1" applyFont="1" applyFill="1" applyBorder="1" applyAlignment="1">
      <alignment horizontal="center"/>
    </xf>
    <xf numFmtId="0" fontId="19" fillId="56" borderId="16" xfId="1" applyBorder="1"/>
    <xf numFmtId="0" fontId="19" fillId="69" borderId="1" xfId="1" applyFont="1" applyFill="1" applyBorder="1" applyAlignment="1">
      <alignment horizontal="center"/>
    </xf>
    <xf numFmtId="0" fontId="24" fillId="69" borderId="17" xfId="1" applyFont="1" applyFill="1" applyBorder="1" applyAlignment="1">
      <alignment horizontal="right"/>
    </xf>
    <xf numFmtId="0" fontId="24" fillId="69" borderId="18" xfId="1" applyFont="1" applyFill="1" applyBorder="1" applyAlignment="1">
      <alignment horizontal="right"/>
    </xf>
    <xf numFmtId="10" fontId="24" fillId="71" borderId="12" xfId="2" applyNumberFormat="1" applyFont="1" applyFill="1" applyBorder="1" applyAlignment="1">
      <alignment horizontal="center"/>
    </xf>
    <xf numFmtId="0" fontId="25" fillId="69" borderId="1" xfId="1" applyFont="1" applyFill="1" applyBorder="1"/>
    <xf numFmtId="0" fontId="24" fillId="69" borderId="1" xfId="1" applyFont="1" applyFill="1" applyBorder="1"/>
    <xf numFmtId="0" fontId="25" fillId="69" borderId="1" xfId="1" applyFont="1" applyFill="1" applyBorder="1" applyAlignment="1">
      <alignment vertical="center" wrapText="1"/>
    </xf>
    <xf numFmtId="0" fontId="26" fillId="69" borderId="1" xfId="1" applyFont="1" applyFill="1" applyBorder="1"/>
    <xf numFmtId="0" fontId="25" fillId="69" borderId="14" xfId="1" applyFont="1" applyFill="1" applyBorder="1" applyAlignment="1">
      <alignment vertical="center" wrapText="1"/>
    </xf>
    <xf numFmtId="0" fontId="27" fillId="69" borderId="19" xfId="1" applyFont="1" applyFill="1" applyBorder="1" applyAlignment="1">
      <alignment vertical="center" wrapText="1"/>
    </xf>
    <xf numFmtId="0" fontId="27" fillId="69" borderId="20" xfId="1" applyFont="1" applyFill="1" applyBorder="1" applyAlignment="1">
      <alignment vertical="center" wrapText="1"/>
    </xf>
    <xf numFmtId="0" fontId="27" fillId="69" borderId="21" xfId="1" applyFont="1" applyFill="1" applyBorder="1" applyAlignment="1">
      <alignment vertical="center" wrapText="1"/>
    </xf>
    <xf numFmtId="0" fontId="27" fillId="69" borderId="19" xfId="1" applyFont="1" applyFill="1" applyBorder="1" applyAlignment="1">
      <alignment horizontal="left" vertical="center" wrapText="1"/>
    </xf>
    <xf numFmtId="0" fontId="27" fillId="69" borderId="20" xfId="1" applyFont="1" applyFill="1" applyBorder="1" applyAlignment="1">
      <alignment horizontal="left" vertical="center" wrapText="1"/>
    </xf>
    <xf numFmtId="0" fontId="27" fillId="69" borderId="21" xfId="1" applyFont="1" applyFill="1" applyBorder="1" applyAlignment="1">
      <alignment horizontal="left" vertical="center" wrapText="1"/>
    </xf>
    <xf numFmtId="0" fontId="27" fillId="69" borderId="22" xfId="1" applyFont="1" applyFill="1" applyBorder="1" applyAlignment="1">
      <alignment vertical="center" wrapText="1"/>
    </xf>
    <xf numFmtId="0" fontId="27" fillId="69" borderId="1" xfId="1" applyFont="1" applyFill="1" applyBorder="1" applyAlignment="1">
      <alignment vertical="center" wrapText="1"/>
    </xf>
    <xf numFmtId="0" fontId="27" fillId="69" borderId="23" xfId="1" applyFont="1" applyFill="1" applyBorder="1" applyAlignment="1">
      <alignment vertical="center" wrapText="1"/>
    </xf>
    <xf numFmtId="0" fontId="27" fillId="69" borderId="22" xfId="1" applyFont="1" applyFill="1" applyBorder="1" applyAlignment="1">
      <alignment horizontal="left" vertical="center" wrapText="1"/>
    </xf>
    <xf numFmtId="0" fontId="27" fillId="69" borderId="1" xfId="1" applyFont="1" applyFill="1" applyBorder="1" applyAlignment="1">
      <alignment horizontal="left" vertical="center" wrapText="1"/>
    </xf>
    <xf numFmtId="0" fontId="27" fillId="69" borderId="23" xfId="1" applyFont="1" applyFill="1" applyBorder="1" applyAlignment="1">
      <alignment horizontal="left" vertical="center" wrapText="1"/>
    </xf>
    <xf numFmtId="0" fontId="27" fillId="69" borderId="24" xfId="1" applyFont="1" applyFill="1" applyBorder="1" applyAlignment="1">
      <alignment horizontal="left" vertical="center" wrapText="1"/>
    </xf>
    <xf numFmtId="0" fontId="27" fillId="69" borderId="14" xfId="1" applyFont="1" applyFill="1" applyBorder="1" applyAlignment="1">
      <alignment horizontal="left" vertical="center" wrapText="1"/>
    </xf>
    <xf numFmtId="0" fontId="27" fillId="69" borderId="25" xfId="1" applyFont="1" applyFill="1" applyBorder="1" applyAlignment="1">
      <alignment horizontal="left" vertical="center" wrapText="1"/>
    </xf>
    <xf numFmtId="0" fontId="27" fillId="69" borderId="24" xfId="1" applyFont="1" applyFill="1" applyBorder="1" applyAlignment="1">
      <alignment vertical="center" wrapText="1"/>
    </xf>
    <xf numFmtId="0" fontId="27" fillId="69" borderId="14" xfId="1" applyFont="1" applyFill="1" applyBorder="1" applyAlignment="1">
      <alignment vertical="center" wrapText="1"/>
    </xf>
    <xf numFmtId="0" fontId="27" fillId="69" borderId="25" xfId="1" applyFont="1" applyFill="1" applyBorder="1" applyAlignment="1">
      <alignment vertical="center" wrapText="1"/>
    </xf>
    <xf numFmtId="0" fontId="28" fillId="69" borderId="19" xfId="1" applyFont="1" applyFill="1" applyBorder="1" applyAlignment="1">
      <alignment horizontal="left" vertical="center" wrapText="1"/>
    </xf>
    <xf numFmtId="0" fontId="28" fillId="69" borderId="20" xfId="1" applyFont="1" applyFill="1" applyBorder="1" applyAlignment="1">
      <alignment horizontal="left" vertical="center" wrapText="1"/>
    </xf>
    <xf numFmtId="0" fontId="28" fillId="69" borderId="21" xfId="1" applyFont="1" applyFill="1" applyBorder="1" applyAlignment="1">
      <alignment horizontal="left" vertical="center" wrapText="1"/>
    </xf>
    <xf numFmtId="0" fontId="28" fillId="69" borderId="22" xfId="1" applyFont="1" applyFill="1" applyBorder="1" applyAlignment="1">
      <alignment horizontal="left" vertical="center" wrapText="1"/>
    </xf>
    <xf numFmtId="0" fontId="28" fillId="69" borderId="1" xfId="1" applyFont="1" applyFill="1" applyBorder="1" applyAlignment="1">
      <alignment horizontal="left" vertical="center" wrapText="1"/>
    </xf>
    <xf numFmtId="0" fontId="28" fillId="69" borderId="23" xfId="1" applyFont="1" applyFill="1" applyBorder="1" applyAlignment="1">
      <alignment horizontal="left" vertical="center" wrapText="1"/>
    </xf>
    <xf numFmtId="0" fontId="28" fillId="69" borderId="24" xfId="1" applyFont="1" applyFill="1" applyBorder="1" applyAlignment="1">
      <alignment horizontal="left" vertical="center" wrapText="1"/>
    </xf>
    <xf numFmtId="0" fontId="28" fillId="69" borderId="14" xfId="1" applyFont="1" applyFill="1" applyBorder="1" applyAlignment="1">
      <alignment horizontal="left" vertical="center" wrapText="1"/>
    </xf>
    <xf numFmtId="0" fontId="28" fillId="69" borderId="25" xfId="1" applyFont="1" applyFill="1" applyBorder="1" applyAlignment="1">
      <alignment horizontal="left" vertical="center" wrapText="1"/>
    </xf>
    <xf numFmtId="0" fontId="0" fillId="72" borderId="1" xfId="0" applyFont="1" applyFill="1" applyBorder="1" applyAlignment="1" applyProtection="1">
      <alignment horizontal="center"/>
      <protection locked="0"/>
    </xf>
    <xf numFmtId="0" fontId="19" fillId="69" borderId="1" xfId="0" applyFont="1" applyFill="1" applyBorder="1"/>
    <xf numFmtId="0" fontId="19" fillId="69" borderId="1" xfId="0" applyFont="1" applyFill="1" applyBorder="1" applyAlignment="1">
      <alignment horizontal="center"/>
    </xf>
    <xf numFmtId="49" fontId="15" fillId="66" borderId="19" xfId="0" applyNumberFormat="1" applyFont="1" applyFill="1" applyBorder="1" applyAlignment="1" applyProtection="1">
      <alignment horizontal="center" vertical="center"/>
    </xf>
    <xf numFmtId="49" fontId="15" fillId="66" borderId="20" xfId="0" applyNumberFormat="1" applyFont="1" applyFill="1" applyBorder="1" applyAlignment="1" applyProtection="1">
      <alignment horizontal="center" vertical="center"/>
    </xf>
    <xf numFmtId="49" fontId="15" fillId="66" borderId="21" xfId="0" applyNumberFormat="1" applyFont="1" applyFill="1" applyBorder="1" applyAlignment="1" applyProtection="1">
      <alignment horizontal="center" vertical="center"/>
    </xf>
    <xf numFmtId="2" fontId="24" fillId="0" borderId="0" xfId="0" applyNumberFormat="1" applyFont="1" applyAlignment="1" applyProtection="1">
      <alignment horizontal="center" vertical="center" wrapText="1"/>
    </xf>
    <xf numFmtId="0" fontId="24" fillId="0" borderId="0" xfId="0" applyFont="1" applyAlignment="1" applyProtection="1">
      <alignment horizontal="center" vertical="center" wrapText="1"/>
    </xf>
    <xf numFmtId="49" fontId="15" fillId="66" borderId="22" xfId="0" applyNumberFormat="1" applyFont="1" applyFill="1" applyBorder="1" applyAlignment="1" applyProtection="1">
      <alignment vertical="center"/>
    </xf>
    <xf numFmtId="0" fontId="24" fillId="66" borderId="1" xfId="0" applyFont="1" applyFill="1" applyBorder="1" applyAlignment="1" applyProtection="1">
      <alignment horizontal="center" vertical="center" wrapText="1"/>
    </xf>
    <xf numFmtId="2" fontId="24" fillId="66" borderId="1" xfId="0" applyNumberFormat="1" applyFont="1" applyFill="1" applyBorder="1" applyAlignment="1" applyProtection="1">
      <alignment horizontal="center" vertical="center" wrapText="1"/>
    </xf>
    <xf numFmtId="0" fontId="24" fillId="67" borderId="1" xfId="0" applyFont="1" applyFill="1" applyBorder="1" applyAlignment="1" applyProtection="1">
      <alignment horizontal="center" vertical="center" wrapText="1"/>
    </xf>
    <xf numFmtId="2" fontId="24" fillId="67" borderId="23" xfId="0" applyNumberFormat="1" applyFont="1" applyFill="1" applyBorder="1" applyAlignment="1" applyProtection="1">
      <alignment horizontal="center" vertical="center" wrapText="1"/>
    </xf>
    <xf numFmtId="0" fontId="31" fillId="67" borderId="26" xfId="0" applyFont="1" applyFill="1" applyBorder="1" applyAlignment="1">
      <alignment horizontal="center"/>
    </xf>
    <xf numFmtId="0" fontId="31" fillId="67" borderId="27" xfId="0" applyFont="1" applyFill="1" applyBorder="1" applyAlignment="1">
      <alignment horizontal="center"/>
    </xf>
    <xf numFmtId="0" fontId="31" fillId="67" borderId="28" xfId="0" applyFont="1" applyFill="1" applyBorder="1" applyAlignment="1">
      <alignment horizontal="center"/>
    </xf>
    <xf numFmtId="0" fontId="0" fillId="67" borderId="22" xfId="0" applyFill="1" applyBorder="1"/>
    <xf numFmtId="0" fontId="0" fillId="67" borderId="1" xfId="0" applyFill="1" applyBorder="1"/>
    <xf numFmtId="0" fontId="0" fillId="67" borderId="23" xfId="0" applyFill="1" applyBorder="1"/>
    <xf numFmtId="0" fontId="18" fillId="67" borderId="16" xfId="0" applyFont="1" applyFill="1" applyBorder="1" applyAlignment="1">
      <alignment horizontal="center" vertical="center" wrapText="1"/>
    </xf>
    <xf numFmtId="0" fontId="31" fillId="67" borderId="26" xfId="0" applyFont="1" applyFill="1" applyBorder="1" applyAlignment="1">
      <alignment horizontal="center" vertical="center"/>
    </xf>
    <xf numFmtId="0" fontId="31" fillId="67" borderId="27" xfId="0" applyFont="1" applyFill="1" applyBorder="1" applyAlignment="1">
      <alignment horizontal="center" vertical="center"/>
    </xf>
    <xf numFmtId="0" fontId="31" fillId="67" borderId="28" xfId="0" applyFont="1" applyFill="1" applyBorder="1" applyAlignment="1">
      <alignment horizontal="center" vertical="center"/>
    </xf>
    <xf numFmtId="0" fontId="31" fillId="67" borderId="16" xfId="0" applyFont="1" applyFill="1" applyBorder="1" applyAlignment="1">
      <alignment horizontal="center" vertical="justify"/>
    </xf>
    <xf numFmtId="0" fontId="31" fillId="0" borderId="0" xfId="0" applyFont="1" applyAlignment="1">
      <alignment horizontal="center" vertical="justify"/>
    </xf>
    <xf numFmtId="0" fontId="0" fillId="67" borderId="22" xfId="0" applyFill="1" applyBorder="1" applyAlignment="1">
      <alignment vertical="center"/>
    </xf>
    <xf numFmtId="0" fontId="0" fillId="67" borderId="1" xfId="0" applyFill="1" applyBorder="1" applyAlignment="1">
      <alignment vertical="center"/>
    </xf>
    <xf numFmtId="0" fontId="0" fillId="67" borderId="23" xfId="0" applyFill="1" applyBorder="1" applyAlignment="1">
      <alignment vertical="center"/>
    </xf>
    <xf numFmtId="0" fontId="32" fillId="67" borderId="26" xfId="0" applyFont="1" applyFill="1" applyBorder="1" applyAlignment="1">
      <alignment horizontal="center" vertical="center"/>
    </xf>
    <xf numFmtId="0" fontId="32" fillId="67" borderId="27" xfId="0" applyFont="1" applyFill="1" applyBorder="1" applyAlignment="1">
      <alignment horizontal="center" vertical="center"/>
    </xf>
    <xf numFmtId="0" fontId="32" fillId="67" borderId="28" xfId="0" applyFont="1" applyFill="1" applyBorder="1" applyAlignment="1">
      <alignment horizontal="center" vertical="center"/>
    </xf>
    <xf numFmtId="0" fontId="0" fillId="67" borderId="16" xfId="0" applyFill="1" applyBorder="1" applyAlignment="1">
      <alignment horizontal="center" vertical="center"/>
    </xf>
    <xf numFmtId="0" fontId="0" fillId="67" borderId="26" xfId="0" applyFill="1" applyBorder="1" applyAlignment="1">
      <alignment horizontal="left" vertical="center"/>
    </xf>
    <xf numFmtId="0" fontId="0" fillId="67" borderId="27" xfId="0" applyFill="1" applyBorder="1" applyAlignment="1">
      <alignment horizontal="left" vertical="center"/>
    </xf>
    <xf numFmtId="0" fontId="0" fillId="67" borderId="28" xfId="0" applyFill="1" applyBorder="1" applyAlignment="1">
      <alignment horizontal="left" vertical="center"/>
    </xf>
    <xf numFmtId="2" fontId="0" fillId="67" borderId="16" xfId="0" applyNumberFormat="1" applyFill="1" applyBorder="1" applyAlignment="1">
      <alignment horizontal="center" vertical="center"/>
    </xf>
    <xf numFmtId="0" fontId="0" fillId="67" borderId="20" xfId="0" applyFill="1" applyBorder="1" applyAlignment="1">
      <alignment horizontal="left" vertical="center"/>
    </xf>
    <xf numFmtId="0" fontId="32" fillId="67" borderId="16" xfId="0" applyFont="1" applyFill="1" applyBorder="1" applyAlignment="1">
      <alignment horizontal="center" vertical="center"/>
    </xf>
    <xf numFmtId="0" fontId="32" fillId="67" borderId="26" xfId="0" applyFont="1" applyFill="1" applyBorder="1" applyAlignment="1">
      <alignment horizontal="left" vertical="center"/>
    </xf>
    <xf numFmtId="0" fontId="32" fillId="67" borderId="27" xfId="0" applyFont="1" applyFill="1" applyBorder="1" applyAlignment="1">
      <alignment horizontal="left" vertical="center"/>
    </xf>
    <xf numFmtId="0" fontId="32" fillId="67" borderId="28" xfId="0" applyFont="1" applyFill="1" applyBorder="1" applyAlignment="1">
      <alignment horizontal="left" vertical="center"/>
    </xf>
    <xf numFmtId="2" fontId="32" fillId="67" borderId="16" xfId="0" applyNumberFormat="1" applyFont="1" applyFill="1" applyBorder="1" applyAlignment="1">
      <alignment horizontal="center" vertical="center"/>
    </xf>
    <xf numFmtId="0" fontId="32" fillId="0" borderId="0" xfId="0" applyFont="1"/>
    <xf numFmtId="0" fontId="0" fillId="67" borderId="19" xfId="0" applyFill="1" applyBorder="1" applyAlignment="1">
      <alignment horizontal="left" vertical="center"/>
    </xf>
    <xf numFmtId="0" fontId="0" fillId="67" borderId="21" xfId="0" applyFill="1" applyBorder="1" applyAlignment="1">
      <alignment horizontal="left" vertical="center"/>
    </xf>
    <xf numFmtId="0" fontId="0" fillId="67" borderId="19" xfId="0" applyFill="1" applyBorder="1" applyAlignment="1">
      <alignment horizontal="center" vertical="center"/>
    </xf>
    <xf numFmtId="2" fontId="0" fillId="67" borderId="29" xfId="0" applyNumberFormat="1" applyFill="1" applyBorder="1" applyAlignment="1">
      <alignment horizontal="center" vertical="center"/>
    </xf>
    <xf numFmtId="0" fontId="0" fillId="67" borderId="24" xfId="0" applyFill="1" applyBorder="1" applyAlignment="1">
      <alignment horizontal="center" vertical="center"/>
    </xf>
    <xf numFmtId="0" fontId="0" fillId="67" borderId="24" xfId="0" applyFill="1" applyBorder="1" applyAlignment="1">
      <alignment horizontal="left" vertical="center"/>
    </xf>
    <xf numFmtId="0" fontId="0" fillId="67" borderId="14" xfId="0" applyFill="1" applyBorder="1" applyAlignment="1">
      <alignment horizontal="left" vertical="center"/>
    </xf>
    <xf numFmtId="0" fontId="0" fillId="67" borderId="25" xfId="0" applyFill="1" applyBorder="1" applyAlignment="1">
      <alignment horizontal="left" vertical="center"/>
    </xf>
    <xf numFmtId="2" fontId="0" fillId="67" borderId="30" xfId="0" applyNumberFormat="1" applyFill="1" applyBorder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32" fillId="0" borderId="27" xfId="0" applyFont="1" applyBorder="1" applyAlignment="1">
      <alignment horizontal="center"/>
    </xf>
    <xf numFmtId="2" fontId="33" fillId="73" borderId="16" xfId="0" applyNumberFormat="1" applyFont="1" applyFill="1" applyBorder="1" applyAlignment="1">
      <alignment horizontal="center" vertical="center"/>
    </xf>
    <xf numFmtId="0" fontId="34" fillId="0" borderId="24" xfId="0" applyFont="1" applyBorder="1" applyAlignment="1">
      <alignment horizontal="left"/>
    </xf>
    <xf numFmtId="0" fontId="34" fillId="0" borderId="14" xfId="0" applyFont="1" applyBorder="1" applyAlignment="1">
      <alignment horizontal="left"/>
    </xf>
    <xf numFmtId="0" fontId="34" fillId="0" borderId="25" xfId="0" applyFont="1" applyBorder="1" applyAlignment="1">
      <alignment horizontal="left"/>
    </xf>
  </cellXfs>
  <cellStyles count="4">
    <cellStyle name="Normal" xfId="0" builtinId="0"/>
    <cellStyle name="Normal_pLANILHA DE BDI_MODELO v2_EXCEL" xfId="1"/>
    <cellStyle name="Porcentagem 12" xfId="3"/>
    <cellStyle name="Porcentagem_pLANILHA DE BDI_MODELO v2_EXCEL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1204673539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</xdr:row>
      <xdr:rowOff>0</xdr:rowOff>
    </xdr:to>
    <xdr:pic>
      <xdr:nvPicPr>
        <xdr:cNvPr id="1696301387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921440622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1210608188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9524</xdr:colOff>
      <xdr:row>1</xdr:row>
      <xdr:rowOff>0</xdr:rowOff>
    </xdr:to>
    <xdr:pic>
      <xdr:nvPicPr>
        <xdr:cNvPr id="2141828749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9439274" cy="1409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71602</xdr:colOff>
      <xdr:row>2</xdr:row>
      <xdr:rowOff>169481</xdr:rowOff>
    </xdr:from>
    <xdr:to>
      <xdr:col>1</xdr:col>
      <xdr:colOff>2785241</xdr:colOff>
      <xdr:row>4</xdr:row>
      <xdr:rowOff>107403</xdr:rowOff>
    </xdr:to>
    <xdr:sp macro="" textlink="" fLocksText="0">
      <xdr:nvSpPr>
        <xdr:cNvPr id="2" name="Text Box 3">
          <a:extLst>
            <a:ext uri="{FF2B5EF4-FFF2-40B4-BE49-F238E27FC236}">
              <a16:creationId xmlns:a16="http://schemas.microsoft.com/office/drawing/2014/main" xmlns="" id="{38A56079-67E4-40F1-AAB5-E39B8E454403}"/>
            </a:ext>
          </a:extLst>
        </xdr:cNvPr>
        <xdr:cNvSpPr>
          <a:spLocks noChangeArrowheads="1"/>
        </xdr:cNvSpPr>
      </xdr:nvSpPr>
      <xdr:spPr bwMode="auto">
        <a:xfrm>
          <a:off x="328777" y="550481"/>
          <a:ext cx="2713639" cy="318922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90000" tIns="45000" rIns="90000" bIns="45000" anchor="ctr" upright="1"/>
        <a:lstStyle/>
        <a:p>
          <a:pPr algn="ctr" rtl="0">
            <a:defRPr sz="1000"/>
          </a:pPr>
          <a:r>
            <a:rPr lang="pt-B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Condições Gerais</a:t>
          </a:r>
        </a:p>
      </xdr:txBody>
    </xdr:sp>
    <xdr:clientData/>
  </xdr:twoCellAnchor>
  <xdr:twoCellAnchor>
    <xdr:from>
      <xdr:col>1</xdr:col>
      <xdr:colOff>3333751</xdr:colOff>
      <xdr:row>2</xdr:row>
      <xdr:rowOff>51895</xdr:rowOff>
    </xdr:from>
    <xdr:to>
      <xdr:col>1</xdr:col>
      <xdr:colOff>4677105</xdr:colOff>
      <xdr:row>5</xdr:row>
      <xdr:rowOff>11018</xdr:rowOff>
    </xdr:to>
    <xdr:pic>
      <xdr:nvPicPr>
        <xdr:cNvPr id="3" name="Imagem 35" descr="X:\DESIGN\LOGOS\0 - COHAPAR\Cohapar e GOVPR_v.png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6" y="432895"/>
          <a:ext cx="1343354" cy="530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71437</xdr:colOff>
      <xdr:row>2</xdr:row>
      <xdr:rowOff>23812</xdr:rowOff>
    </xdr:from>
    <xdr:to>
      <xdr:col>10</xdr:col>
      <xdr:colOff>1139598</xdr:colOff>
      <xdr:row>4</xdr:row>
      <xdr:rowOff>27768</xdr:rowOff>
    </xdr:to>
    <xdr:pic>
      <xdr:nvPicPr>
        <xdr:cNvPr id="2" name="Imagem 35" descr="X:\DESIGN\LOGOS\0 - COHAPAR\Cohapar e GOVPR_v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0362" y="423862"/>
          <a:ext cx="1858736" cy="785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248893</xdr:colOff>
      <xdr:row>18</xdr:row>
      <xdr:rowOff>20293</xdr:rowOff>
    </xdr:from>
    <xdr:to>
      <xdr:col>6</xdr:col>
      <xdr:colOff>248893</xdr:colOff>
      <xdr:row>23</xdr:row>
      <xdr:rowOff>29264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3618" y="4192243"/>
          <a:ext cx="4026279" cy="837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6</xdr:col>
      <xdr:colOff>762000</xdr:colOff>
      <xdr:row>2</xdr:row>
      <xdr:rowOff>152400</xdr:rowOff>
    </xdr:to>
    <xdr:sp macro="" textlink="" fLocksText="0">
      <xdr:nvSpPr>
        <xdr:cNvPr id="2" name="Text Box 3">
          <a:extLst>
            <a:ext uri="{FF2B5EF4-FFF2-40B4-BE49-F238E27FC236}">
              <a16:creationId xmlns:a16="http://schemas.microsoft.com/office/drawing/2014/main" xmlns="" id="{38A56079-67E4-40F1-AAB5-E39B8E454403}"/>
            </a:ext>
          </a:extLst>
        </xdr:cNvPr>
        <xdr:cNvSpPr>
          <a:spLocks noChangeArrowheads="1"/>
        </xdr:cNvSpPr>
      </xdr:nvSpPr>
      <xdr:spPr bwMode="auto">
        <a:xfrm>
          <a:off x="219075" y="209551"/>
          <a:ext cx="3790950" cy="904874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90000" tIns="45000" rIns="90000" bIns="4500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COMPOSIÇÃO DOS ENCARGOS SOCIAIS</a:t>
          </a:r>
        </a:p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REFERÊNCIA: AGOSTO/2022</a:t>
          </a:r>
        </a:p>
      </xdr:txBody>
    </xdr:sp>
    <xdr:clientData/>
  </xdr:twoCellAnchor>
  <xdr:twoCellAnchor>
    <xdr:from>
      <xdr:col>6</xdr:col>
      <xdr:colOff>1123832</xdr:colOff>
      <xdr:row>1</xdr:row>
      <xdr:rowOff>114301</xdr:rowOff>
    </xdr:from>
    <xdr:to>
      <xdr:col>8</xdr:col>
      <xdr:colOff>659606</xdr:colOff>
      <xdr:row>1</xdr:row>
      <xdr:rowOff>752475</xdr:rowOff>
    </xdr:to>
    <xdr:pic>
      <xdr:nvPicPr>
        <xdr:cNvPr id="3" name="Imagem 35" descr="X:\DESIGN\LOGOS\0 - COHAPAR\Cohapar e GOVPR_v.png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857" y="314326"/>
          <a:ext cx="1564599" cy="638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156"/>
  <sheetViews>
    <sheetView showGridLines="0" showRowColHeaders="0" tabSelected="1" workbookViewId="0">
      <selection activeCell="I1" sqref="I1"/>
    </sheetView>
  </sheetViews>
  <sheetFormatPr defaultColWidth="0" defaultRowHeight="15" zeroHeight="1"/>
  <cols>
    <col min="1" max="1" width="9.28515625" customWidth="1"/>
    <col min="2" max="2" width="10.28515625" customWidth="1"/>
    <col min="3" max="3" width="42.7109375" bestFit="1" customWidth="1"/>
    <col min="4" max="4" width="9.28515625" customWidth="1"/>
    <col min="5" max="5" width="8.28515625" customWidth="1"/>
    <col min="6" max="6" width="10.28515625" customWidth="1"/>
    <col min="7" max="8" width="12.42578125" customWidth="1"/>
    <col min="9" max="9" width="2.5703125" customWidth="1"/>
    <col min="10" max="16384" width="9.140625" hidden="1"/>
  </cols>
  <sheetData>
    <row r="1" spans="1:8" ht="111" customHeight="1">
      <c r="A1" s="55"/>
      <c r="B1" s="55"/>
      <c r="C1" s="55"/>
      <c r="D1" s="55"/>
      <c r="E1" s="55"/>
      <c r="F1" s="55"/>
      <c r="G1" s="55"/>
      <c r="H1" s="55"/>
    </row>
    <row r="2" spans="1:8" ht="21.95" customHeight="1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</row>
    <row r="3" spans="1:8" ht="20.100000000000001" customHeight="1">
      <c r="A3" s="3" t="s">
        <v>8</v>
      </c>
      <c r="B3" s="54" t="s">
        <v>9</v>
      </c>
      <c r="C3" s="54"/>
      <c r="D3" s="54"/>
      <c r="E3" s="54"/>
      <c r="F3" s="54"/>
      <c r="G3" s="54"/>
      <c r="H3" s="4">
        <v>23635.05</v>
      </c>
    </row>
    <row r="4" spans="1:8" ht="20.100000000000001" customHeight="1">
      <c r="A4" s="3" t="s">
        <v>10</v>
      </c>
      <c r="B4" s="54" t="s">
        <v>11</v>
      </c>
      <c r="C4" s="54"/>
      <c r="D4" s="54"/>
      <c r="E4" s="54"/>
      <c r="F4" s="54"/>
      <c r="G4" s="54"/>
      <c r="H4" s="4">
        <v>10574</v>
      </c>
    </row>
    <row r="5" spans="1:8">
      <c r="A5" s="5" t="s">
        <v>12</v>
      </c>
      <c r="B5" s="6" t="s">
        <v>13</v>
      </c>
      <c r="C5" s="7" t="s">
        <v>14</v>
      </c>
      <c r="D5" s="6" t="s">
        <v>15</v>
      </c>
      <c r="E5" s="6" t="s">
        <v>16</v>
      </c>
      <c r="F5" s="8">
        <v>100</v>
      </c>
      <c r="G5" s="8">
        <v>105.74</v>
      </c>
      <c r="H5" s="9">
        <v>10574</v>
      </c>
    </row>
    <row r="6" spans="1:8" ht="20.100000000000001" customHeight="1">
      <c r="A6" s="3" t="s">
        <v>17</v>
      </c>
      <c r="B6" s="54" t="s">
        <v>18</v>
      </c>
      <c r="C6" s="54"/>
      <c r="D6" s="54"/>
      <c r="E6" s="54"/>
      <c r="F6" s="54"/>
      <c r="G6" s="54"/>
      <c r="H6" s="4">
        <v>13061.05</v>
      </c>
    </row>
    <row r="7" spans="1:8" ht="33">
      <c r="A7" s="5" t="s">
        <v>19</v>
      </c>
      <c r="B7" s="6" t="s">
        <v>20</v>
      </c>
      <c r="C7" s="7" t="s">
        <v>21</v>
      </c>
      <c r="D7" s="6"/>
      <c r="E7" s="6" t="s">
        <v>22</v>
      </c>
      <c r="F7" s="8">
        <v>1</v>
      </c>
      <c r="G7" s="8">
        <v>1020.01</v>
      </c>
      <c r="H7" s="9">
        <v>1020.01</v>
      </c>
    </row>
    <row r="8" spans="1:8">
      <c r="A8" s="5" t="s">
        <v>23</v>
      </c>
      <c r="B8" s="6" t="s">
        <v>24</v>
      </c>
      <c r="C8" s="7" t="s">
        <v>25</v>
      </c>
      <c r="D8" s="6"/>
      <c r="E8" s="6" t="s">
        <v>26</v>
      </c>
      <c r="F8" s="8">
        <v>1</v>
      </c>
      <c r="G8" s="8">
        <v>255.68</v>
      </c>
      <c r="H8" s="9">
        <v>255.68</v>
      </c>
    </row>
    <row r="9" spans="1:8" ht="16.5">
      <c r="A9" s="5" t="s">
        <v>27</v>
      </c>
      <c r="B9" s="6" t="s">
        <v>28</v>
      </c>
      <c r="C9" s="7" t="s">
        <v>29</v>
      </c>
      <c r="D9" s="6"/>
      <c r="E9" s="6" t="s">
        <v>26</v>
      </c>
      <c r="F9" s="8">
        <v>1</v>
      </c>
      <c r="G9" s="8">
        <v>200.29</v>
      </c>
      <c r="H9" s="9">
        <v>200.29</v>
      </c>
    </row>
    <row r="10" spans="1:8">
      <c r="A10" s="5" t="s">
        <v>30</v>
      </c>
      <c r="B10" s="6" t="s">
        <v>31</v>
      </c>
      <c r="C10" s="7" t="s">
        <v>32</v>
      </c>
      <c r="D10" s="6" t="s">
        <v>33</v>
      </c>
      <c r="E10" s="6" t="s">
        <v>34</v>
      </c>
      <c r="F10" s="8">
        <v>44</v>
      </c>
      <c r="G10" s="8">
        <v>126.62</v>
      </c>
      <c r="H10" s="9">
        <v>5571.28</v>
      </c>
    </row>
    <row r="11" spans="1:8" ht="16.5">
      <c r="A11" s="5" t="s">
        <v>35</v>
      </c>
      <c r="B11" s="6" t="s">
        <v>36</v>
      </c>
      <c r="C11" s="7" t="s">
        <v>37</v>
      </c>
      <c r="D11" s="6" t="s">
        <v>38</v>
      </c>
      <c r="E11" s="6" t="s">
        <v>26</v>
      </c>
      <c r="F11" s="8">
        <v>1</v>
      </c>
      <c r="G11" s="8">
        <v>157.12</v>
      </c>
      <c r="H11" s="9">
        <v>157.12</v>
      </c>
    </row>
    <row r="12" spans="1:8" ht="16.5">
      <c r="A12" s="5" t="s">
        <v>39</v>
      </c>
      <c r="B12" s="6" t="s">
        <v>40</v>
      </c>
      <c r="C12" s="7" t="s">
        <v>41</v>
      </c>
      <c r="D12" s="6" t="s">
        <v>38</v>
      </c>
      <c r="E12" s="6" t="s">
        <v>42</v>
      </c>
      <c r="F12" s="8">
        <v>15.23</v>
      </c>
      <c r="G12" s="8">
        <v>73.959999999999994</v>
      </c>
      <c r="H12" s="9">
        <v>1126.4100000000001</v>
      </c>
    </row>
    <row r="13" spans="1:8" ht="16.5">
      <c r="A13" s="5" t="s">
        <v>43</v>
      </c>
      <c r="B13" s="6" t="s">
        <v>44</v>
      </c>
      <c r="C13" s="7" t="s">
        <v>45</v>
      </c>
      <c r="D13" s="6" t="s">
        <v>33</v>
      </c>
      <c r="E13" s="6" t="s">
        <v>34</v>
      </c>
      <c r="F13" s="8">
        <v>28.37</v>
      </c>
      <c r="G13" s="8">
        <v>28.25</v>
      </c>
      <c r="H13" s="9">
        <v>801.45</v>
      </c>
    </row>
    <row r="14" spans="1:8">
      <c r="A14" s="5" t="s">
        <v>46</v>
      </c>
      <c r="B14" s="6" t="s">
        <v>47</v>
      </c>
      <c r="C14" s="7" t="s">
        <v>48</v>
      </c>
      <c r="D14" s="6" t="s">
        <v>33</v>
      </c>
      <c r="E14" s="6" t="s">
        <v>42</v>
      </c>
      <c r="F14" s="8">
        <v>2.2599999999999998</v>
      </c>
      <c r="G14" s="8">
        <v>282.41000000000003</v>
      </c>
      <c r="H14" s="9">
        <v>638.25</v>
      </c>
    </row>
    <row r="15" spans="1:8" ht="33">
      <c r="A15" s="5" t="s">
        <v>49</v>
      </c>
      <c r="B15" s="6" t="s">
        <v>50</v>
      </c>
      <c r="C15" s="7" t="s">
        <v>51</v>
      </c>
      <c r="D15" s="6" t="s">
        <v>38</v>
      </c>
      <c r="E15" s="6" t="s">
        <v>42</v>
      </c>
      <c r="F15" s="8">
        <v>36.11</v>
      </c>
      <c r="G15" s="8">
        <v>11.47</v>
      </c>
      <c r="H15" s="9">
        <v>414.18</v>
      </c>
    </row>
    <row r="16" spans="1:8" ht="24.75">
      <c r="A16" s="5" t="s">
        <v>52</v>
      </c>
      <c r="B16" s="6" t="s">
        <v>53</v>
      </c>
      <c r="C16" s="7" t="s">
        <v>54</v>
      </c>
      <c r="D16" s="6" t="s">
        <v>38</v>
      </c>
      <c r="E16" s="6" t="s">
        <v>55</v>
      </c>
      <c r="F16" s="8">
        <v>361.12</v>
      </c>
      <c r="G16" s="8">
        <v>3.38</v>
      </c>
      <c r="H16" s="9">
        <v>1220.5899999999999</v>
      </c>
    </row>
    <row r="17" spans="1:8">
      <c r="A17" s="5" t="s">
        <v>56</v>
      </c>
      <c r="B17" s="6" t="s">
        <v>57</v>
      </c>
      <c r="C17" s="7" t="s">
        <v>58</v>
      </c>
      <c r="D17" s="6" t="s">
        <v>33</v>
      </c>
      <c r="E17" s="6" t="s">
        <v>42</v>
      </c>
      <c r="F17" s="8">
        <v>5.67</v>
      </c>
      <c r="G17" s="8">
        <v>97.08</v>
      </c>
      <c r="H17" s="9">
        <v>550.44000000000005</v>
      </c>
    </row>
    <row r="18" spans="1:8" ht="16.5">
      <c r="A18" s="5" t="s">
        <v>59</v>
      </c>
      <c r="B18" s="6" t="s">
        <v>60</v>
      </c>
      <c r="C18" s="7" t="s">
        <v>61</v>
      </c>
      <c r="D18" s="6" t="s">
        <v>33</v>
      </c>
      <c r="E18" s="6" t="s">
        <v>42</v>
      </c>
      <c r="F18" s="8">
        <v>5.67</v>
      </c>
      <c r="G18" s="8">
        <v>12.09</v>
      </c>
      <c r="H18" s="9">
        <v>68.55</v>
      </c>
    </row>
    <row r="19" spans="1:8" ht="16.5">
      <c r="A19" s="5" t="s">
        <v>62</v>
      </c>
      <c r="B19" s="6" t="s">
        <v>63</v>
      </c>
      <c r="C19" s="7" t="s">
        <v>64</v>
      </c>
      <c r="D19" s="6" t="s">
        <v>38</v>
      </c>
      <c r="E19" s="6" t="s">
        <v>34</v>
      </c>
      <c r="F19" s="8">
        <v>240</v>
      </c>
      <c r="G19" s="8">
        <v>4.32</v>
      </c>
      <c r="H19" s="9">
        <v>1036.8</v>
      </c>
    </row>
    <row r="20" spans="1:8" ht="20.100000000000001" customHeight="1">
      <c r="A20" s="3" t="s">
        <v>65</v>
      </c>
      <c r="B20" s="54" t="s">
        <v>66</v>
      </c>
      <c r="C20" s="54"/>
      <c r="D20" s="54"/>
      <c r="E20" s="54"/>
      <c r="F20" s="54"/>
      <c r="G20" s="54"/>
      <c r="H20" s="4">
        <v>791.29</v>
      </c>
    </row>
    <row r="21" spans="1:8" ht="20.100000000000001" customHeight="1">
      <c r="A21" s="3" t="s">
        <v>67</v>
      </c>
      <c r="B21" s="54" t="s">
        <v>68</v>
      </c>
      <c r="C21" s="54"/>
      <c r="D21" s="54"/>
      <c r="E21" s="54"/>
      <c r="F21" s="54"/>
      <c r="G21" s="54"/>
      <c r="H21" s="4">
        <v>791.29</v>
      </c>
    </row>
    <row r="22" spans="1:8" ht="16.5">
      <c r="A22" s="5" t="s">
        <v>69</v>
      </c>
      <c r="B22" s="6" t="s">
        <v>70</v>
      </c>
      <c r="C22" s="7" t="s">
        <v>71</v>
      </c>
      <c r="D22" s="6" t="s">
        <v>38</v>
      </c>
      <c r="E22" s="6" t="s">
        <v>34</v>
      </c>
      <c r="F22" s="8">
        <v>12.14</v>
      </c>
      <c r="G22" s="8">
        <v>65.180000000000007</v>
      </c>
      <c r="H22" s="9">
        <v>791.29</v>
      </c>
    </row>
    <row r="23" spans="1:8" ht="20.100000000000001" customHeight="1">
      <c r="A23" s="3" t="s">
        <v>72</v>
      </c>
      <c r="B23" s="54" t="s">
        <v>73</v>
      </c>
      <c r="C23" s="54"/>
      <c r="D23" s="54"/>
      <c r="E23" s="54"/>
      <c r="F23" s="54"/>
      <c r="G23" s="54"/>
      <c r="H23" s="4">
        <v>2416.0500000000002</v>
      </c>
    </row>
    <row r="24" spans="1:8" ht="20.100000000000001" customHeight="1">
      <c r="A24" s="3" t="s">
        <v>74</v>
      </c>
      <c r="B24" s="54" t="s">
        <v>75</v>
      </c>
      <c r="C24" s="54"/>
      <c r="D24" s="54"/>
      <c r="E24" s="54"/>
      <c r="F24" s="54"/>
      <c r="G24" s="54"/>
      <c r="H24" s="4">
        <v>1192.98</v>
      </c>
    </row>
    <row r="25" spans="1:8" ht="24.75">
      <c r="A25" s="5" t="s">
        <v>76</v>
      </c>
      <c r="B25" s="6" t="s">
        <v>77</v>
      </c>
      <c r="C25" s="7" t="s">
        <v>78</v>
      </c>
      <c r="D25" s="6" t="s">
        <v>38</v>
      </c>
      <c r="E25" s="6" t="s">
        <v>42</v>
      </c>
      <c r="F25" s="8">
        <v>0.28000000000000003</v>
      </c>
      <c r="G25" s="8">
        <v>1014.03</v>
      </c>
      <c r="H25" s="9">
        <v>283.93</v>
      </c>
    </row>
    <row r="26" spans="1:8" ht="24.75">
      <c r="A26" s="5" t="s">
        <v>79</v>
      </c>
      <c r="B26" s="6" t="s">
        <v>80</v>
      </c>
      <c r="C26" s="7" t="s">
        <v>81</v>
      </c>
      <c r="D26" s="6" t="s">
        <v>38</v>
      </c>
      <c r="E26" s="6" t="s">
        <v>82</v>
      </c>
      <c r="F26" s="8">
        <v>0.86</v>
      </c>
      <c r="G26" s="8">
        <v>20.89</v>
      </c>
      <c r="H26" s="9">
        <v>17.97</v>
      </c>
    </row>
    <row r="27" spans="1:8" ht="24.75">
      <c r="A27" s="5" t="s">
        <v>83</v>
      </c>
      <c r="B27" s="6" t="s">
        <v>84</v>
      </c>
      <c r="C27" s="7" t="s">
        <v>85</v>
      </c>
      <c r="D27" s="6" t="s">
        <v>38</v>
      </c>
      <c r="E27" s="6" t="s">
        <v>82</v>
      </c>
      <c r="F27" s="8">
        <v>13.49</v>
      </c>
      <c r="G27" s="8">
        <v>18.25</v>
      </c>
      <c r="H27" s="9">
        <v>246.19</v>
      </c>
    </row>
    <row r="28" spans="1:8" ht="16.5">
      <c r="A28" s="5" t="s">
        <v>86</v>
      </c>
      <c r="B28" s="6" t="s">
        <v>87</v>
      </c>
      <c r="C28" s="7" t="s">
        <v>88</v>
      </c>
      <c r="D28" s="6" t="s">
        <v>38</v>
      </c>
      <c r="E28" s="6" t="s">
        <v>34</v>
      </c>
      <c r="F28" s="8">
        <v>5.51</v>
      </c>
      <c r="G28" s="8">
        <v>117.04</v>
      </c>
      <c r="H28" s="9">
        <v>644.89</v>
      </c>
    </row>
    <row r="29" spans="1:8" ht="20.100000000000001" customHeight="1">
      <c r="A29" s="3" t="s">
        <v>89</v>
      </c>
      <c r="B29" s="54" t="s">
        <v>90</v>
      </c>
      <c r="C29" s="54"/>
      <c r="D29" s="54"/>
      <c r="E29" s="54"/>
      <c r="F29" s="54"/>
      <c r="G29" s="54"/>
      <c r="H29" s="4">
        <v>161.01</v>
      </c>
    </row>
    <row r="30" spans="1:8" ht="16.5">
      <c r="A30" s="5" t="s">
        <v>91</v>
      </c>
      <c r="B30" s="6" t="s">
        <v>92</v>
      </c>
      <c r="C30" s="7" t="s">
        <v>93</v>
      </c>
      <c r="D30" s="6" t="s">
        <v>38</v>
      </c>
      <c r="E30" s="6" t="s">
        <v>42</v>
      </c>
      <c r="F30" s="8">
        <v>0.03</v>
      </c>
      <c r="G30" s="8">
        <v>935.26</v>
      </c>
      <c r="H30" s="9">
        <v>28.06</v>
      </c>
    </row>
    <row r="31" spans="1:8" ht="24.75">
      <c r="A31" s="5" t="s">
        <v>94</v>
      </c>
      <c r="B31" s="6" t="s">
        <v>84</v>
      </c>
      <c r="C31" s="7" t="s">
        <v>85</v>
      </c>
      <c r="D31" s="6" t="s">
        <v>38</v>
      </c>
      <c r="E31" s="6" t="s">
        <v>82</v>
      </c>
      <c r="F31" s="8">
        <v>2.84</v>
      </c>
      <c r="G31" s="8">
        <v>18.25</v>
      </c>
      <c r="H31" s="9">
        <v>51.83</v>
      </c>
    </row>
    <row r="32" spans="1:8" ht="24.75">
      <c r="A32" s="5" t="s">
        <v>95</v>
      </c>
      <c r="B32" s="6" t="s">
        <v>80</v>
      </c>
      <c r="C32" s="7" t="s">
        <v>81</v>
      </c>
      <c r="D32" s="6" t="s">
        <v>38</v>
      </c>
      <c r="E32" s="6" t="s">
        <v>82</v>
      </c>
      <c r="F32" s="8">
        <v>0.99</v>
      </c>
      <c r="G32" s="8">
        <v>20.89</v>
      </c>
      <c r="H32" s="9">
        <v>20.68</v>
      </c>
    </row>
    <row r="33" spans="1:8" ht="33">
      <c r="A33" s="5" t="s">
        <v>96</v>
      </c>
      <c r="B33" s="6" t="s">
        <v>97</v>
      </c>
      <c r="C33" s="7" t="s">
        <v>98</v>
      </c>
      <c r="D33" s="6" t="s">
        <v>38</v>
      </c>
      <c r="E33" s="6" t="s">
        <v>34</v>
      </c>
      <c r="F33" s="8">
        <v>0.56000000000000005</v>
      </c>
      <c r="G33" s="8">
        <v>107.93</v>
      </c>
      <c r="H33" s="9">
        <v>60.44</v>
      </c>
    </row>
    <row r="34" spans="1:8" ht="20.100000000000001" customHeight="1">
      <c r="A34" s="3" t="s">
        <v>99</v>
      </c>
      <c r="B34" s="54" t="s">
        <v>100</v>
      </c>
      <c r="C34" s="54"/>
      <c r="D34" s="54"/>
      <c r="E34" s="54"/>
      <c r="F34" s="54"/>
      <c r="G34" s="54"/>
      <c r="H34" s="4">
        <v>1062.06</v>
      </c>
    </row>
    <row r="35" spans="1:8" ht="16.5">
      <c r="A35" s="5" t="s">
        <v>101</v>
      </c>
      <c r="B35" s="6" t="s">
        <v>102</v>
      </c>
      <c r="C35" s="7" t="s">
        <v>103</v>
      </c>
      <c r="D35" s="6" t="s">
        <v>38</v>
      </c>
      <c r="E35" s="6" t="s">
        <v>104</v>
      </c>
      <c r="F35" s="8">
        <v>2.6</v>
      </c>
      <c r="G35" s="8">
        <v>52.82</v>
      </c>
      <c r="H35" s="9">
        <v>137.33000000000001</v>
      </c>
    </row>
    <row r="36" spans="1:8" ht="16.5">
      <c r="A36" s="5" t="s">
        <v>105</v>
      </c>
      <c r="B36" s="6" t="s">
        <v>106</v>
      </c>
      <c r="C36" s="7" t="s">
        <v>107</v>
      </c>
      <c r="D36" s="6" t="s">
        <v>38</v>
      </c>
      <c r="E36" s="6" t="s">
        <v>104</v>
      </c>
      <c r="F36" s="8">
        <v>6.6</v>
      </c>
      <c r="G36" s="8">
        <v>70.86</v>
      </c>
      <c r="H36" s="9">
        <v>467.68</v>
      </c>
    </row>
    <row r="37" spans="1:8" ht="16.5">
      <c r="A37" s="5" t="s">
        <v>108</v>
      </c>
      <c r="B37" s="6" t="s">
        <v>109</v>
      </c>
      <c r="C37" s="7" t="s">
        <v>110</v>
      </c>
      <c r="D37" s="6" t="s">
        <v>38</v>
      </c>
      <c r="E37" s="6" t="s">
        <v>104</v>
      </c>
      <c r="F37" s="8">
        <v>6.6</v>
      </c>
      <c r="G37" s="8">
        <v>69.25</v>
      </c>
      <c r="H37" s="9">
        <v>457.05</v>
      </c>
    </row>
    <row r="38" spans="1:8" ht="20.100000000000001" customHeight="1">
      <c r="A38" s="3" t="s">
        <v>111</v>
      </c>
      <c r="B38" s="54" t="s">
        <v>112</v>
      </c>
      <c r="C38" s="54"/>
      <c r="D38" s="54"/>
      <c r="E38" s="54"/>
      <c r="F38" s="54"/>
      <c r="G38" s="54"/>
      <c r="H38" s="4">
        <v>9184.4500000000007</v>
      </c>
    </row>
    <row r="39" spans="1:8" ht="20.100000000000001" customHeight="1">
      <c r="A39" s="3" t="s">
        <v>113</v>
      </c>
      <c r="B39" s="54" t="s">
        <v>114</v>
      </c>
      <c r="C39" s="54"/>
      <c r="D39" s="54"/>
      <c r="E39" s="54"/>
      <c r="F39" s="54"/>
      <c r="G39" s="54"/>
      <c r="H39" s="4">
        <v>7728.9</v>
      </c>
    </row>
    <row r="40" spans="1:8" ht="24.75">
      <c r="A40" s="5" t="s">
        <v>115</v>
      </c>
      <c r="B40" s="6" t="s">
        <v>116</v>
      </c>
      <c r="C40" s="7" t="s">
        <v>117</v>
      </c>
      <c r="D40" s="6" t="s">
        <v>38</v>
      </c>
      <c r="E40" s="6" t="s">
        <v>34</v>
      </c>
      <c r="F40" s="8">
        <v>63.56</v>
      </c>
      <c r="G40" s="8">
        <v>121.6</v>
      </c>
      <c r="H40" s="9">
        <v>7728.9</v>
      </c>
    </row>
    <row r="41" spans="1:8" ht="20.100000000000001" customHeight="1">
      <c r="A41" s="3" t="s">
        <v>118</v>
      </c>
      <c r="B41" s="54" t="s">
        <v>119</v>
      </c>
      <c r="C41" s="54"/>
      <c r="D41" s="54"/>
      <c r="E41" s="54"/>
      <c r="F41" s="54"/>
      <c r="G41" s="54"/>
      <c r="H41" s="4">
        <v>1455.55</v>
      </c>
    </row>
    <row r="42" spans="1:8" ht="24.75">
      <c r="A42" s="5" t="s">
        <v>120</v>
      </c>
      <c r="B42" s="6" t="s">
        <v>116</v>
      </c>
      <c r="C42" s="7" t="s">
        <v>117</v>
      </c>
      <c r="D42" s="6" t="s">
        <v>38</v>
      </c>
      <c r="E42" s="6" t="s">
        <v>34</v>
      </c>
      <c r="F42" s="8">
        <v>11.97</v>
      </c>
      <c r="G42" s="8">
        <v>121.6</v>
      </c>
      <c r="H42" s="9">
        <v>1455.55</v>
      </c>
    </row>
    <row r="43" spans="1:8" ht="20.100000000000001" customHeight="1">
      <c r="A43" s="3" t="s">
        <v>121</v>
      </c>
      <c r="B43" s="54" t="s">
        <v>122</v>
      </c>
      <c r="C43" s="54"/>
      <c r="D43" s="54"/>
      <c r="E43" s="54"/>
      <c r="F43" s="54"/>
      <c r="G43" s="54"/>
      <c r="H43" s="4">
        <v>7489.95</v>
      </c>
    </row>
    <row r="44" spans="1:8" ht="20.100000000000001" customHeight="1">
      <c r="A44" s="3" t="s">
        <v>123</v>
      </c>
      <c r="B44" s="54" t="s">
        <v>124</v>
      </c>
      <c r="C44" s="54"/>
      <c r="D44" s="54"/>
      <c r="E44" s="54"/>
      <c r="F44" s="54"/>
      <c r="G44" s="54"/>
      <c r="H44" s="4">
        <v>4101.67</v>
      </c>
    </row>
    <row r="45" spans="1:8" ht="33">
      <c r="A45" s="5" t="s">
        <v>125</v>
      </c>
      <c r="B45" s="6" t="s">
        <v>126</v>
      </c>
      <c r="C45" s="7" t="s">
        <v>127</v>
      </c>
      <c r="D45" s="6" t="s">
        <v>38</v>
      </c>
      <c r="E45" s="6" t="s">
        <v>34</v>
      </c>
      <c r="F45" s="8">
        <v>0.36</v>
      </c>
      <c r="G45" s="8">
        <v>1085.33</v>
      </c>
      <c r="H45" s="9">
        <v>390.72</v>
      </c>
    </row>
    <row r="46" spans="1:8" ht="33">
      <c r="A46" s="5" t="s">
        <v>128</v>
      </c>
      <c r="B46" s="6" t="s">
        <v>129</v>
      </c>
      <c r="C46" s="7" t="s">
        <v>130</v>
      </c>
      <c r="D46" s="6" t="s">
        <v>38</v>
      </c>
      <c r="E46" s="6" t="s">
        <v>34</v>
      </c>
      <c r="F46" s="8">
        <v>3.6</v>
      </c>
      <c r="G46" s="8">
        <v>1030.82</v>
      </c>
      <c r="H46" s="9">
        <v>3710.95</v>
      </c>
    </row>
    <row r="47" spans="1:8" ht="20.100000000000001" customHeight="1">
      <c r="A47" s="3" t="s">
        <v>131</v>
      </c>
      <c r="B47" s="54" t="s">
        <v>132</v>
      </c>
      <c r="C47" s="54"/>
      <c r="D47" s="54"/>
      <c r="E47" s="54"/>
      <c r="F47" s="54"/>
      <c r="G47" s="54"/>
      <c r="H47" s="4">
        <v>2582.14</v>
      </c>
    </row>
    <row r="48" spans="1:8" ht="33">
      <c r="A48" s="5" t="s">
        <v>133</v>
      </c>
      <c r="B48" s="6" t="s">
        <v>134</v>
      </c>
      <c r="C48" s="7" t="s">
        <v>135</v>
      </c>
      <c r="D48" s="6" t="s">
        <v>38</v>
      </c>
      <c r="E48" s="6" t="s">
        <v>26</v>
      </c>
      <c r="F48" s="8">
        <v>1</v>
      </c>
      <c r="G48" s="8">
        <v>967.15</v>
      </c>
      <c r="H48" s="9">
        <v>967.15</v>
      </c>
    </row>
    <row r="49" spans="1:8" ht="41.25">
      <c r="A49" s="5" t="s">
        <v>136</v>
      </c>
      <c r="B49" s="6" t="s">
        <v>137</v>
      </c>
      <c r="C49" s="7" t="s">
        <v>138</v>
      </c>
      <c r="D49" s="6" t="s">
        <v>38</v>
      </c>
      <c r="E49" s="6" t="s">
        <v>26</v>
      </c>
      <c r="F49" s="8">
        <v>1</v>
      </c>
      <c r="G49" s="8">
        <v>1338.68</v>
      </c>
      <c r="H49" s="9">
        <v>1338.68</v>
      </c>
    </row>
    <row r="50" spans="1:8" ht="24.75">
      <c r="A50" s="5" t="s">
        <v>139</v>
      </c>
      <c r="B50" s="6" t="s">
        <v>140</v>
      </c>
      <c r="C50" s="7" t="s">
        <v>141</v>
      </c>
      <c r="D50" s="6" t="s">
        <v>38</v>
      </c>
      <c r="E50" s="6" t="s">
        <v>26</v>
      </c>
      <c r="F50" s="8">
        <v>1</v>
      </c>
      <c r="G50" s="8">
        <v>126.91</v>
      </c>
      <c r="H50" s="9">
        <v>126.91</v>
      </c>
    </row>
    <row r="51" spans="1:8" ht="24.75">
      <c r="A51" s="5" t="s">
        <v>142</v>
      </c>
      <c r="B51" s="6" t="s">
        <v>143</v>
      </c>
      <c r="C51" s="7" t="s">
        <v>144</v>
      </c>
      <c r="D51" s="6" t="s">
        <v>38</v>
      </c>
      <c r="E51" s="6" t="s">
        <v>26</v>
      </c>
      <c r="F51" s="8">
        <v>1</v>
      </c>
      <c r="G51" s="8">
        <v>149.4</v>
      </c>
      <c r="H51" s="9">
        <v>149.4</v>
      </c>
    </row>
    <row r="52" spans="1:8" ht="20.100000000000001" customHeight="1">
      <c r="A52" s="3" t="s">
        <v>145</v>
      </c>
      <c r="B52" s="54" t="s">
        <v>146</v>
      </c>
      <c r="C52" s="54"/>
      <c r="D52" s="54"/>
      <c r="E52" s="54"/>
      <c r="F52" s="54"/>
      <c r="G52" s="54"/>
      <c r="H52" s="4">
        <v>806.14</v>
      </c>
    </row>
    <row r="53" spans="1:8" ht="16.5">
      <c r="A53" s="5" t="s">
        <v>147</v>
      </c>
      <c r="B53" s="6" t="s">
        <v>148</v>
      </c>
      <c r="C53" s="7" t="s">
        <v>149</v>
      </c>
      <c r="D53" s="6" t="s">
        <v>38</v>
      </c>
      <c r="E53" s="6" t="s">
        <v>34</v>
      </c>
      <c r="F53" s="8">
        <v>0.36</v>
      </c>
      <c r="G53" s="8">
        <v>197.29</v>
      </c>
      <c r="H53" s="9">
        <v>71.02</v>
      </c>
    </row>
    <row r="54" spans="1:8" ht="16.5">
      <c r="A54" s="5" t="s">
        <v>150</v>
      </c>
      <c r="B54" s="6" t="s">
        <v>151</v>
      </c>
      <c r="C54" s="7" t="s">
        <v>152</v>
      </c>
      <c r="D54" s="6" t="s">
        <v>38</v>
      </c>
      <c r="E54" s="6" t="s">
        <v>34</v>
      </c>
      <c r="F54" s="8">
        <v>3.6</v>
      </c>
      <c r="G54" s="8">
        <v>204.2</v>
      </c>
      <c r="H54" s="9">
        <v>735.12</v>
      </c>
    </row>
    <row r="55" spans="1:8" ht="20.100000000000001" customHeight="1">
      <c r="A55" s="3" t="s">
        <v>153</v>
      </c>
      <c r="B55" s="54" t="s">
        <v>154</v>
      </c>
      <c r="C55" s="54"/>
      <c r="D55" s="54"/>
      <c r="E55" s="54"/>
      <c r="F55" s="54"/>
      <c r="G55" s="54"/>
      <c r="H55" s="4">
        <v>10000.219999999999</v>
      </c>
    </row>
    <row r="56" spans="1:8" ht="20.100000000000001" customHeight="1">
      <c r="A56" s="3" t="s">
        <v>155</v>
      </c>
      <c r="B56" s="54" t="s">
        <v>156</v>
      </c>
      <c r="C56" s="54"/>
      <c r="D56" s="54"/>
      <c r="E56" s="54"/>
      <c r="F56" s="54"/>
      <c r="G56" s="54"/>
      <c r="H56" s="4">
        <v>7042.08</v>
      </c>
    </row>
    <row r="57" spans="1:8" ht="33">
      <c r="A57" s="5" t="s">
        <v>157</v>
      </c>
      <c r="B57" s="6" t="s">
        <v>158</v>
      </c>
      <c r="C57" s="7" t="s">
        <v>159</v>
      </c>
      <c r="D57" s="6" t="s">
        <v>38</v>
      </c>
      <c r="E57" s="6" t="s">
        <v>26</v>
      </c>
      <c r="F57" s="8">
        <v>2</v>
      </c>
      <c r="G57" s="8">
        <v>1561.11</v>
      </c>
      <c r="H57" s="9">
        <v>3122.22</v>
      </c>
    </row>
    <row r="58" spans="1:8" ht="33">
      <c r="A58" s="5" t="s">
        <v>160</v>
      </c>
      <c r="B58" s="6" t="s">
        <v>161</v>
      </c>
      <c r="C58" s="7" t="s">
        <v>162</v>
      </c>
      <c r="D58" s="6" t="s">
        <v>38</v>
      </c>
      <c r="E58" s="6" t="s">
        <v>34</v>
      </c>
      <c r="F58" s="8">
        <v>45.75</v>
      </c>
      <c r="G58" s="8">
        <v>85.68</v>
      </c>
      <c r="H58" s="9">
        <v>3919.86</v>
      </c>
    </row>
    <row r="59" spans="1:8" ht="20.100000000000001" customHeight="1">
      <c r="A59" s="3" t="s">
        <v>163</v>
      </c>
      <c r="B59" s="54" t="s">
        <v>164</v>
      </c>
      <c r="C59" s="54"/>
      <c r="D59" s="54"/>
      <c r="E59" s="54"/>
      <c r="F59" s="54"/>
      <c r="G59" s="54"/>
      <c r="H59" s="4">
        <v>2958.14</v>
      </c>
    </row>
    <row r="60" spans="1:8" ht="16.5">
      <c r="A60" s="5" t="s">
        <v>165</v>
      </c>
      <c r="B60" s="6" t="s">
        <v>166</v>
      </c>
      <c r="C60" s="7" t="s">
        <v>167</v>
      </c>
      <c r="D60" s="6" t="s">
        <v>38</v>
      </c>
      <c r="E60" s="6" t="s">
        <v>34</v>
      </c>
      <c r="F60" s="8">
        <v>45.75</v>
      </c>
      <c r="G60" s="8">
        <v>48.96</v>
      </c>
      <c r="H60" s="9">
        <v>2239.92</v>
      </c>
    </row>
    <row r="61" spans="1:8" ht="24.75">
      <c r="A61" s="5" t="s">
        <v>168</v>
      </c>
      <c r="B61" s="6" t="s">
        <v>169</v>
      </c>
      <c r="C61" s="7" t="s">
        <v>170</v>
      </c>
      <c r="D61" s="6" t="s">
        <v>38</v>
      </c>
      <c r="E61" s="6" t="s">
        <v>104</v>
      </c>
      <c r="F61" s="8">
        <v>7.14</v>
      </c>
      <c r="G61" s="8">
        <v>33.68</v>
      </c>
      <c r="H61" s="9">
        <v>240.48</v>
      </c>
    </row>
    <row r="62" spans="1:8" ht="24.75">
      <c r="A62" s="5" t="s">
        <v>171</v>
      </c>
      <c r="B62" s="6" t="s">
        <v>172</v>
      </c>
      <c r="C62" s="7" t="s">
        <v>173</v>
      </c>
      <c r="D62" s="6" t="s">
        <v>38</v>
      </c>
      <c r="E62" s="6" t="s">
        <v>104</v>
      </c>
      <c r="F62" s="8">
        <v>15.2</v>
      </c>
      <c r="G62" s="8">
        <v>31.43</v>
      </c>
      <c r="H62" s="9">
        <v>477.74</v>
      </c>
    </row>
    <row r="63" spans="1:8" ht="20.100000000000001" customHeight="1">
      <c r="A63" s="3" t="s">
        <v>174</v>
      </c>
      <c r="B63" s="54" t="s">
        <v>175</v>
      </c>
      <c r="C63" s="54"/>
      <c r="D63" s="54"/>
      <c r="E63" s="54"/>
      <c r="F63" s="54"/>
      <c r="G63" s="54"/>
      <c r="H63" s="4">
        <v>25631.26</v>
      </c>
    </row>
    <row r="64" spans="1:8" ht="20.100000000000001" customHeight="1">
      <c r="A64" s="3" t="s">
        <v>176</v>
      </c>
      <c r="B64" s="54" t="s">
        <v>177</v>
      </c>
      <c r="C64" s="54"/>
      <c r="D64" s="54"/>
      <c r="E64" s="54"/>
      <c r="F64" s="54"/>
      <c r="G64" s="54"/>
      <c r="H64" s="4">
        <v>3580.23</v>
      </c>
    </row>
    <row r="65" spans="1:8" ht="24.75">
      <c r="A65" s="5" t="s">
        <v>178</v>
      </c>
      <c r="B65" s="6" t="s">
        <v>179</v>
      </c>
      <c r="C65" s="7" t="s">
        <v>180</v>
      </c>
      <c r="D65" s="6" t="s">
        <v>38</v>
      </c>
      <c r="E65" s="6" t="s">
        <v>34</v>
      </c>
      <c r="F65" s="8">
        <v>69.790000000000006</v>
      </c>
      <c r="G65" s="8">
        <v>5.62</v>
      </c>
      <c r="H65" s="9">
        <v>392.22</v>
      </c>
    </row>
    <row r="66" spans="1:8" ht="41.25">
      <c r="A66" s="5" t="s">
        <v>181</v>
      </c>
      <c r="B66" s="6" t="s">
        <v>182</v>
      </c>
      <c r="C66" s="7" t="s">
        <v>183</v>
      </c>
      <c r="D66" s="6" t="s">
        <v>38</v>
      </c>
      <c r="E66" s="6" t="s">
        <v>34</v>
      </c>
      <c r="F66" s="8">
        <v>69.790000000000006</v>
      </c>
      <c r="G66" s="8">
        <v>45.68</v>
      </c>
      <c r="H66" s="9">
        <v>3188.01</v>
      </c>
    </row>
    <row r="67" spans="1:8" ht="20.100000000000001" customHeight="1">
      <c r="A67" s="3" t="s">
        <v>184</v>
      </c>
      <c r="B67" s="54" t="s">
        <v>185</v>
      </c>
      <c r="C67" s="54"/>
      <c r="D67" s="54"/>
      <c r="E67" s="54"/>
      <c r="F67" s="54"/>
      <c r="G67" s="54"/>
      <c r="H67" s="4">
        <v>6152.08</v>
      </c>
    </row>
    <row r="68" spans="1:8" ht="24.75">
      <c r="A68" s="5" t="s">
        <v>186</v>
      </c>
      <c r="B68" s="6" t="s">
        <v>187</v>
      </c>
      <c r="C68" s="7" t="s">
        <v>188</v>
      </c>
      <c r="D68" s="6" t="s">
        <v>38</v>
      </c>
      <c r="E68" s="6" t="s">
        <v>34</v>
      </c>
      <c r="F68" s="8">
        <v>19.739999999999998</v>
      </c>
      <c r="G68" s="8">
        <v>8.94</v>
      </c>
      <c r="H68" s="9">
        <v>176.48</v>
      </c>
    </row>
    <row r="69" spans="1:8" ht="33">
      <c r="A69" s="5" t="s">
        <v>189</v>
      </c>
      <c r="B69" s="6" t="s">
        <v>190</v>
      </c>
      <c r="C69" s="7" t="s">
        <v>191</v>
      </c>
      <c r="D69" s="6" t="s">
        <v>38</v>
      </c>
      <c r="E69" s="6" t="s">
        <v>34</v>
      </c>
      <c r="F69" s="8">
        <v>75.44</v>
      </c>
      <c r="G69" s="8">
        <v>10.52</v>
      </c>
      <c r="H69" s="9">
        <v>793.63</v>
      </c>
    </row>
    <row r="70" spans="1:8" ht="33">
      <c r="A70" s="5" t="s">
        <v>192</v>
      </c>
      <c r="B70" s="6" t="s">
        <v>193</v>
      </c>
      <c r="C70" s="7" t="s">
        <v>194</v>
      </c>
      <c r="D70" s="6" t="s">
        <v>38</v>
      </c>
      <c r="E70" s="6" t="s">
        <v>34</v>
      </c>
      <c r="F70" s="8">
        <v>75.44</v>
      </c>
      <c r="G70" s="8">
        <v>68.69</v>
      </c>
      <c r="H70" s="9">
        <v>5181.97</v>
      </c>
    </row>
    <row r="71" spans="1:8" ht="20.100000000000001" customHeight="1">
      <c r="A71" s="3" t="s">
        <v>195</v>
      </c>
      <c r="B71" s="54" t="s">
        <v>196</v>
      </c>
      <c r="C71" s="54"/>
      <c r="D71" s="54"/>
      <c r="E71" s="54"/>
      <c r="F71" s="54"/>
      <c r="G71" s="54"/>
      <c r="H71" s="4">
        <v>2262.39</v>
      </c>
    </row>
    <row r="72" spans="1:8" ht="16.5">
      <c r="A72" s="5" t="s">
        <v>197</v>
      </c>
      <c r="B72" s="6" t="s">
        <v>198</v>
      </c>
      <c r="C72" s="7" t="s">
        <v>199</v>
      </c>
      <c r="D72" s="6" t="s">
        <v>38</v>
      </c>
      <c r="E72" s="6" t="s">
        <v>34</v>
      </c>
      <c r="F72" s="8">
        <v>26.04</v>
      </c>
      <c r="G72" s="8">
        <v>18.54</v>
      </c>
      <c r="H72" s="9">
        <v>482.78</v>
      </c>
    </row>
    <row r="73" spans="1:8" ht="16.5">
      <c r="A73" s="5" t="s">
        <v>200</v>
      </c>
      <c r="B73" s="6" t="s">
        <v>201</v>
      </c>
      <c r="C73" s="7" t="s">
        <v>202</v>
      </c>
      <c r="D73" s="6" t="s">
        <v>38</v>
      </c>
      <c r="E73" s="6" t="s">
        <v>34</v>
      </c>
      <c r="F73" s="8">
        <v>69.790000000000006</v>
      </c>
      <c r="G73" s="8">
        <v>4.04</v>
      </c>
      <c r="H73" s="9">
        <v>281.95</v>
      </c>
    </row>
    <row r="74" spans="1:8" ht="16.5">
      <c r="A74" s="5" t="s">
        <v>203</v>
      </c>
      <c r="B74" s="6" t="s">
        <v>204</v>
      </c>
      <c r="C74" s="7" t="s">
        <v>205</v>
      </c>
      <c r="D74" s="6" t="s">
        <v>38</v>
      </c>
      <c r="E74" s="6" t="s">
        <v>34</v>
      </c>
      <c r="F74" s="8">
        <v>43.75</v>
      </c>
      <c r="G74" s="8">
        <v>20.87</v>
      </c>
      <c r="H74" s="9">
        <v>913.06</v>
      </c>
    </row>
    <row r="75" spans="1:8">
      <c r="A75" s="5" t="s">
        <v>206</v>
      </c>
      <c r="B75" s="6" t="s">
        <v>207</v>
      </c>
      <c r="C75" s="7" t="s">
        <v>208</v>
      </c>
      <c r="D75" s="6" t="s">
        <v>38</v>
      </c>
      <c r="E75" s="6" t="s">
        <v>34</v>
      </c>
      <c r="F75" s="8">
        <v>26.04</v>
      </c>
      <c r="G75" s="8">
        <v>22.45</v>
      </c>
      <c r="H75" s="9">
        <v>584.6</v>
      </c>
    </row>
    <row r="76" spans="1:8" ht="20.100000000000001" customHeight="1">
      <c r="A76" s="3" t="s">
        <v>209</v>
      </c>
      <c r="B76" s="54" t="s">
        <v>210</v>
      </c>
      <c r="C76" s="54"/>
      <c r="D76" s="54"/>
      <c r="E76" s="54"/>
      <c r="F76" s="54"/>
      <c r="G76" s="54"/>
      <c r="H76" s="4">
        <v>2088.94</v>
      </c>
    </row>
    <row r="77" spans="1:8" ht="16.5">
      <c r="A77" s="5" t="s">
        <v>211</v>
      </c>
      <c r="B77" s="6" t="s">
        <v>212</v>
      </c>
      <c r="C77" s="7" t="s">
        <v>213</v>
      </c>
      <c r="D77" s="6" t="s">
        <v>38</v>
      </c>
      <c r="E77" s="6" t="s">
        <v>34</v>
      </c>
      <c r="F77" s="8">
        <v>75.44</v>
      </c>
      <c r="G77" s="8">
        <v>4.63</v>
      </c>
      <c r="H77" s="9">
        <v>349.29</v>
      </c>
    </row>
    <row r="78" spans="1:8" ht="16.5">
      <c r="A78" s="5" t="s">
        <v>214</v>
      </c>
      <c r="B78" s="6" t="s">
        <v>215</v>
      </c>
      <c r="C78" s="7" t="s">
        <v>216</v>
      </c>
      <c r="D78" s="6" t="s">
        <v>38</v>
      </c>
      <c r="E78" s="6" t="s">
        <v>34</v>
      </c>
      <c r="F78" s="8">
        <v>75.44</v>
      </c>
      <c r="G78" s="8">
        <v>23.06</v>
      </c>
      <c r="H78" s="9">
        <v>1739.65</v>
      </c>
    </row>
    <row r="79" spans="1:8" ht="20.100000000000001" customHeight="1">
      <c r="A79" s="3" t="s">
        <v>217</v>
      </c>
      <c r="B79" s="54" t="s">
        <v>218</v>
      </c>
      <c r="C79" s="54"/>
      <c r="D79" s="54"/>
      <c r="E79" s="54"/>
      <c r="F79" s="54"/>
      <c r="G79" s="54"/>
      <c r="H79" s="4">
        <v>1109.8699999999999</v>
      </c>
    </row>
    <row r="80" spans="1:8" ht="33">
      <c r="A80" s="5" t="s">
        <v>219</v>
      </c>
      <c r="B80" s="6" t="s">
        <v>220</v>
      </c>
      <c r="C80" s="7" t="s">
        <v>221</v>
      </c>
      <c r="D80" s="6" t="s">
        <v>38</v>
      </c>
      <c r="E80" s="6" t="s">
        <v>34</v>
      </c>
      <c r="F80" s="8">
        <v>7.92</v>
      </c>
      <c r="G80" s="8">
        <v>66.39</v>
      </c>
      <c r="H80" s="9">
        <v>525.80999999999995</v>
      </c>
    </row>
    <row r="81" spans="1:8">
      <c r="A81" s="5" t="s">
        <v>222</v>
      </c>
      <c r="B81" s="6" t="s">
        <v>223</v>
      </c>
      <c r="C81" s="7" t="s">
        <v>224</v>
      </c>
      <c r="D81" s="6" t="s">
        <v>38</v>
      </c>
      <c r="E81" s="6" t="s">
        <v>34</v>
      </c>
      <c r="F81" s="8">
        <v>8.82</v>
      </c>
      <c r="G81" s="8">
        <v>43.77</v>
      </c>
      <c r="H81" s="9">
        <v>386.05</v>
      </c>
    </row>
    <row r="82" spans="1:8" ht="16.5">
      <c r="A82" s="5" t="s">
        <v>225</v>
      </c>
      <c r="B82" s="6" t="s">
        <v>207</v>
      </c>
      <c r="C82" s="7" t="s">
        <v>226</v>
      </c>
      <c r="D82" s="6" t="s">
        <v>38</v>
      </c>
      <c r="E82" s="6" t="s">
        <v>34</v>
      </c>
      <c r="F82" s="8">
        <v>8.82</v>
      </c>
      <c r="G82" s="8">
        <v>22.45</v>
      </c>
      <c r="H82" s="9">
        <v>198.01</v>
      </c>
    </row>
    <row r="83" spans="1:8" ht="20.100000000000001" customHeight="1">
      <c r="A83" s="3" t="s">
        <v>227</v>
      </c>
      <c r="B83" s="54" t="s">
        <v>228</v>
      </c>
      <c r="C83" s="54"/>
      <c r="D83" s="54"/>
      <c r="E83" s="54"/>
      <c r="F83" s="54"/>
      <c r="G83" s="54"/>
      <c r="H83" s="4">
        <v>10437.75</v>
      </c>
    </row>
    <row r="84" spans="1:8" ht="16.5">
      <c r="A84" s="5" t="s">
        <v>229</v>
      </c>
      <c r="B84" s="6" t="s">
        <v>230</v>
      </c>
      <c r="C84" s="7" t="s">
        <v>231</v>
      </c>
      <c r="D84" s="6" t="s">
        <v>38</v>
      </c>
      <c r="E84" s="6" t="s">
        <v>34</v>
      </c>
      <c r="F84" s="8">
        <v>43.99</v>
      </c>
      <c r="G84" s="8">
        <v>155.06</v>
      </c>
      <c r="H84" s="9">
        <v>6821.09</v>
      </c>
    </row>
    <row r="85" spans="1:8" ht="16.5">
      <c r="A85" s="5" t="s">
        <v>232</v>
      </c>
      <c r="B85" s="6" t="s">
        <v>233</v>
      </c>
      <c r="C85" s="7" t="s">
        <v>234</v>
      </c>
      <c r="D85" s="6" t="s">
        <v>38</v>
      </c>
      <c r="E85" s="6" t="s">
        <v>104</v>
      </c>
      <c r="F85" s="8">
        <v>53.62</v>
      </c>
      <c r="G85" s="8">
        <v>26.77</v>
      </c>
      <c r="H85" s="9">
        <v>1435.41</v>
      </c>
    </row>
    <row r="86" spans="1:8" ht="16.5">
      <c r="A86" s="5" t="s">
        <v>235</v>
      </c>
      <c r="B86" s="6" t="s">
        <v>236</v>
      </c>
      <c r="C86" s="7" t="s">
        <v>237</v>
      </c>
      <c r="D86" s="6" t="s">
        <v>15</v>
      </c>
      <c r="E86" s="6" t="s">
        <v>104</v>
      </c>
      <c r="F86" s="8">
        <v>26.04</v>
      </c>
      <c r="G86" s="8">
        <v>45.84</v>
      </c>
      <c r="H86" s="9">
        <v>1193.67</v>
      </c>
    </row>
    <row r="87" spans="1:8" ht="16.5">
      <c r="A87" s="5" t="s">
        <v>238</v>
      </c>
      <c r="B87" s="6" t="s">
        <v>207</v>
      </c>
      <c r="C87" s="7" t="s">
        <v>226</v>
      </c>
      <c r="D87" s="6" t="s">
        <v>38</v>
      </c>
      <c r="E87" s="6" t="s">
        <v>34</v>
      </c>
      <c r="F87" s="8">
        <v>43.99</v>
      </c>
      <c r="G87" s="8">
        <v>22.45</v>
      </c>
      <c r="H87" s="9">
        <v>987.58</v>
      </c>
    </row>
    <row r="88" spans="1:8" ht="20.100000000000001" customHeight="1">
      <c r="A88" s="3" t="s">
        <v>239</v>
      </c>
      <c r="B88" s="54" t="s">
        <v>240</v>
      </c>
      <c r="C88" s="54"/>
      <c r="D88" s="54"/>
      <c r="E88" s="54"/>
      <c r="F88" s="54"/>
      <c r="G88" s="54"/>
      <c r="H88" s="4">
        <v>3564.31</v>
      </c>
    </row>
    <row r="89" spans="1:8" ht="20.100000000000001" customHeight="1">
      <c r="A89" s="3" t="s">
        <v>241</v>
      </c>
      <c r="B89" s="54" t="s">
        <v>242</v>
      </c>
      <c r="C89" s="54"/>
      <c r="D89" s="54"/>
      <c r="E89" s="54"/>
      <c r="F89" s="54"/>
      <c r="G89" s="54"/>
      <c r="H89" s="4">
        <v>2676.09</v>
      </c>
    </row>
    <row r="90" spans="1:8" ht="16.5">
      <c r="A90" s="5" t="s">
        <v>243</v>
      </c>
      <c r="B90" s="6" t="s">
        <v>244</v>
      </c>
      <c r="C90" s="7" t="s">
        <v>245</v>
      </c>
      <c r="D90" s="6" t="s">
        <v>38</v>
      </c>
      <c r="E90" s="6" t="s">
        <v>42</v>
      </c>
      <c r="F90" s="8">
        <v>1.42</v>
      </c>
      <c r="G90" s="8">
        <v>148.21</v>
      </c>
      <c r="H90" s="9">
        <v>210.46</v>
      </c>
    </row>
    <row r="91" spans="1:8" ht="16.5">
      <c r="A91" s="5" t="s">
        <v>246</v>
      </c>
      <c r="B91" s="6" t="s">
        <v>247</v>
      </c>
      <c r="C91" s="7" t="s">
        <v>248</v>
      </c>
      <c r="D91" s="6" t="s">
        <v>38</v>
      </c>
      <c r="E91" s="6" t="s">
        <v>34</v>
      </c>
      <c r="F91" s="8">
        <v>28.37</v>
      </c>
      <c r="G91" s="8">
        <v>37.31</v>
      </c>
      <c r="H91" s="9">
        <v>1058.48</v>
      </c>
    </row>
    <row r="92" spans="1:8" ht="24.75">
      <c r="A92" s="5" t="s">
        <v>249</v>
      </c>
      <c r="B92" s="6" t="s">
        <v>250</v>
      </c>
      <c r="C92" s="7" t="s">
        <v>251</v>
      </c>
      <c r="D92" s="6" t="s">
        <v>38</v>
      </c>
      <c r="E92" s="6" t="s">
        <v>34</v>
      </c>
      <c r="F92" s="8">
        <v>28.37</v>
      </c>
      <c r="G92" s="8">
        <v>49.6</v>
      </c>
      <c r="H92" s="9">
        <v>1407.15</v>
      </c>
    </row>
    <row r="93" spans="1:8" ht="20.100000000000001" customHeight="1">
      <c r="A93" s="3" t="s">
        <v>252</v>
      </c>
      <c r="B93" s="54" t="s">
        <v>253</v>
      </c>
      <c r="C93" s="54"/>
      <c r="D93" s="54"/>
      <c r="E93" s="54"/>
      <c r="F93" s="54"/>
      <c r="G93" s="54"/>
      <c r="H93" s="4">
        <v>888.22</v>
      </c>
    </row>
    <row r="94" spans="1:8" ht="16.5">
      <c r="A94" s="5" t="s">
        <v>254</v>
      </c>
      <c r="B94" s="6" t="s">
        <v>244</v>
      </c>
      <c r="C94" s="7" t="s">
        <v>245</v>
      </c>
      <c r="D94" s="6" t="s">
        <v>38</v>
      </c>
      <c r="E94" s="6" t="s">
        <v>42</v>
      </c>
      <c r="F94" s="8">
        <v>0.84</v>
      </c>
      <c r="G94" s="8">
        <v>148.21</v>
      </c>
      <c r="H94" s="9">
        <v>124.5</v>
      </c>
    </row>
    <row r="95" spans="1:8" ht="24.75">
      <c r="A95" s="5" t="s">
        <v>255</v>
      </c>
      <c r="B95" s="6" t="s">
        <v>256</v>
      </c>
      <c r="C95" s="7" t="s">
        <v>257</v>
      </c>
      <c r="D95" s="6" t="s">
        <v>38</v>
      </c>
      <c r="E95" s="6" t="s">
        <v>42</v>
      </c>
      <c r="F95" s="8">
        <v>0.84</v>
      </c>
      <c r="G95" s="8">
        <v>909.19</v>
      </c>
      <c r="H95" s="9">
        <v>763.72</v>
      </c>
    </row>
    <row r="96" spans="1:8" ht="20.100000000000001" customHeight="1">
      <c r="A96" s="3" t="s">
        <v>258</v>
      </c>
      <c r="B96" s="54" t="s">
        <v>259</v>
      </c>
      <c r="C96" s="54"/>
      <c r="D96" s="54"/>
      <c r="E96" s="54"/>
      <c r="F96" s="54"/>
      <c r="G96" s="54"/>
      <c r="H96" s="4">
        <v>2495.7600000000002</v>
      </c>
    </row>
    <row r="97" spans="1:8" ht="20.100000000000001" customHeight="1">
      <c r="A97" s="3" t="s">
        <v>260</v>
      </c>
      <c r="B97" s="54" t="s">
        <v>261</v>
      </c>
      <c r="C97" s="54"/>
      <c r="D97" s="54"/>
      <c r="E97" s="54"/>
      <c r="F97" s="54"/>
      <c r="G97" s="54"/>
      <c r="H97" s="4">
        <v>1092.03</v>
      </c>
    </row>
    <row r="98" spans="1:8" ht="16.5">
      <c r="A98" s="5" t="s">
        <v>262</v>
      </c>
      <c r="B98" s="6" t="s">
        <v>263</v>
      </c>
      <c r="C98" s="7" t="s">
        <v>264</v>
      </c>
      <c r="D98" s="6" t="s">
        <v>38</v>
      </c>
      <c r="E98" s="6" t="s">
        <v>26</v>
      </c>
      <c r="F98" s="8">
        <v>7</v>
      </c>
      <c r="G98" s="8">
        <v>22.45</v>
      </c>
      <c r="H98" s="9">
        <v>157.15</v>
      </c>
    </row>
    <row r="99" spans="1:8" ht="16.5">
      <c r="A99" s="5" t="s">
        <v>265</v>
      </c>
      <c r="B99" s="6" t="s">
        <v>266</v>
      </c>
      <c r="C99" s="7" t="s">
        <v>267</v>
      </c>
      <c r="D99" s="6" t="s">
        <v>38</v>
      </c>
      <c r="E99" s="6" t="s">
        <v>26</v>
      </c>
      <c r="F99" s="8">
        <v>1</v>
      </c>
      <c r="G99" s="8">
        <v>41.51</v>
      </c>
      <c r="H99" s="9">
        <v>41.51</v>
      </c>
    </row>
    <row r="100" spans="1:8" ht="24.75">
      <c r="A100" s="5" t="s">
        <v>268</v>
      </c>
      <c r="B100" s="6" t="s">
        <v>269</v>
      </c>
      <c r="C100" s="7" t="s">
        <v>270</v>
      </c>
      <c r="D100" s="6" t="s">
        <v>38</v>
      </c>
      <c r="E100" s="6" t="s">
        <v>26</v>
      </c>
      <c r="F100" s="8">
        <v>4</v>
      </c>
      <c r="G100" s="8">
        <v>59.15</v>
      </c>
      <c r="H100" s="9">
        <v>236.6</v>
      </c>
    </row>
    <row r="101" spans="1:8" ht="24.75">
      <c r="A101" s="5" t="s">
        <v>271</v>
      </c>
      <c r="B101" s="6" t="s">
        <v>272</v>
      </c>
      <c r="C101" s="7" t="s">
        <v>273</v>
      </c>
      <c r="D101" s="6" t="s">
        <v>38</v>
      </c>
      <c r="E101" s="6" t="s">
        <v>26</v>
      </c>
      <c r="F101" s="8">
        <v>2</v>
      </c>
      <c r="G101" s="8">
        <v>25.36</v>
      </c>
      <c r="H101" s="9">
        <v>50.72</v>
      </c>
    </row>
    <row r="102" spans="1:8" ht="24.75">
      <c r="A102" s="5" t="s">
        <v>274</v>
      </c>
      <c r="B102" s="6" t="s">
        <v>275</v>
      </c>
      <c r="C102" s="7" t="s">
        <v>276</v>
      </c>
      <c r="D102" s="6" t="s">
        <v>38</v>
      </c>
      <c r="E102" s="6" t="s">
        <v>104</v>
      </c>
      <c r="F102" s="8">
        <v>12</v>
      </c>
      <c r="G102" s="8">
        <v>24.3</v>
      </c>
      <c r="H102" s="9">
        <v>291.60000000000002</v>
      </c>
    </row>
    <row r="103" spans="1:8" ht="24.75">
      <c r="A103" s="5" t="s">
        <v>277</v>
      </c>
      <c r="B103" s="6" t="s">
        <v>278</v>
      </c>
      <c r="C103" s="7" t="s">
        <v>279</v>
      </c>
      <c r="D103" s="6" t="s">
        <v>38</v>
      </c>
      <c r="E103" s="6" t="s">
        <v>26</v>
      </c>
      <c r="F103" s="8">
        <v>4</v>
      </c>
      <c r="G103" s="8">
        <v>14.87</v>
      </c>
      <c r="H103" s="9">
        <v>59.48</v>
      </c>
    </row>
    <row r="104" spans="1:8" ht="24.75">
      <c r="A104" s="5" t="s">
        <v>280</v>
      </c>
      <c r="B104" s="6" t="s">
        <v>281</v>
      </c>
      <c r="C104" s="7" t="s">
        <v>282</v>
      </c>
      <c r="D104" s="6" t="s">
        <v>38</v>
      </c>
      <c r="E104" s="6" t="s">
        <v>104</v>
      </c>
      <c r="F104" s="8">
        <v>13.4</v>
      </c>
      <c r="G104" s="8">
        <v>10.27</v>
      </c>
      <c r="H104" s="9">
        <v>137.62</v>
      </c>
    </row>
    <row r="105" spans="1:8" ht="24.75">
      <c r="A105" s="5" t="s">
        <v>283</v>
      </c>
      <c r="B105" s="6" t="s">
        <v>284</v>
      </c>
      <c r="C105" s="7" t="s">
        <v>285</v>
      </c>
      <c r="D105" s="6" t="s">
        <v>38</v>
      </c>
      <c r="E105" s="6" t="s">
        <v>26</v>
      </c>
      <c r="F105" s="8">
        <v>1</v>
      </c>
      <c r="G105" s="8">
        <v>117.35</v>
      </c>
      <c r="H105" s="9">
        <v>117.35</v>
      </c>
    </row>
    <row r="106" spans="1:8" ht="20.100000000000001" customHeight="1">
      <c r="A106" s="3" t="s">
        <v>286</v>
      </c>
      <c r="B106" s="54" t="s">
        <v>287</v>
      </c>
      <c r="C106" s="54"/>
      <c r="D106" s="54"/>
      <c r="E106" s="54"/>
      <c r="F106" s="54"/>
      <c r="G106" s="54"/>
      <c r="H106" s="4">
        <v>920.03</v>
      </c>
    </row>
    <row r="107" spans="1:8" ht="24.75">
      <c r="A107" s="5" t="s">
        <v>288</v>
      </c>
      <c r="B107" s="6" t="s">
        <v>289</v>
      </c>
      <c r="C107" s="7" t="s">
        <v>290</v>
      </c>
      <c r="D107" s="6" t="s">
        <v>38</v>
      </c>
      <c r="E107" s="6" t="s">
        <v>104</v>
      </c>
      <c r="F107" s="8">
        <v>10</v>
      </c>
      <c r="G107" s="8">
        <v>3.85</v>
      </c>
      <c r="H107" s="9">
        <v>38.5</v>
      </c>
    </row>
    <row r="108" spans="1:8" ht="24.75">
      <c r="A108" s="5" t="s">
        <v>291</v>
      </c>
      <c r="B108" s="6" t="s">
        <v>292</v>
      </c>
      <c r="C108" s="7" t="s">
        <v>293</v>
      </c>
      <c r="D108" s="6" t="s">
        <v>38</v>
      </c>
      <c r="E108" s="6" t="s">
        <v>104</v>
      </c>
      <c r="F108" s="8">
        <v>60</v>
      </c>
      <c r="G108" s="8">
        <v>5.51</v>
      </c>
      <c r="H108" s="9">
        <v>330.6</v>
      </c>
    </row>
    <row r="109" spans="1:8" ht="24.75">
      <c r="A109" s="5" t="s">
        <v>294</v>
      </c>
      <c r="B109" s="6" t="s">
        <v>295</v>
      </c>
      <c r="C109" s="7" t="s">
        <v>296</v>
      </c>
      <c r="D109" s="6" t="s">
        <v>38</v>
      </c>
      <c r="E109" s="6" t="s">
        <v>104</v>
      </c>
      <c r="F109" s="8">
        <v>5</v>
      </c>
      <c r="G109" s="8">
        <v>11.69</v>
      </c>
      <c r="H109" s="9">
        <v>58.45</v>
      </c>
    </row>
    <row r="110" spans="1:8" ht="16.5">
      <c r="A110" s="5" t="s">
        <v>297</v>
      </c>
      <c r="B110" s="6" t="s">
        <v>298</v>
      </c>
      <c r="C110" s="7" t="s">
        <v>299</v>
      </c>
      <c r="D110" s="6" t="s">
        <v>38</v>
      </c>
      <c r="E110" s="6" t="s">
        <v>104</v>
      </c>
      <c r="F110" s="8">
        <v>22</v>
      </c>
      <c r="G110" s="8">
        <v>13.87</v>
      </c>
      <c r="H110" s="9">
        <v>305.14</v>
      </c>
    </row>
    <row r="111" spans="1:8">
      <c r="A111" s="5" t="s">
        <v>300</v>
      </c>
      <c r="B111" s="6" t="s">
        <v>301</v>
      </c>
      <c r="C111" s="7" t="s">
        <v>302</v>
      </c>
      <c r="D111" s="6" t="s">
        <v>15</v>
      </c>
      <c r="E111" s="6" t="s">
        <v>26</v>
      </c>
      <c r="F111" s="8">
        <v>3</v>
      </c>
      <c r="G111" s="8">
        <v>20.92</v>
      </c>
      <c r="H111" s="9">
        <v>62.76</v>
      </c>
    </row>
    <row r="112" spans="1:8" ht="16.5">
      <c r="A112" s="5" t="s">
        <v>303</v>
      </c>
      <c r="B112" s="6" t="s">
        <v>304</v>
      </c>
      <c r="C112" s="7" t="s">
        <v>305</v>
      </c>
      <c r="D112" s="6" t="s">
        <v>38</v>
      </c>
      <c r="E112" s="6" t="s">
        <v>26</v>
      </c>
      <c r="F112" s="8">
        <v>1</v>
      </c>
      <c r="G112" s="8">
        <v>16.41</v>
      </c>
      <c r="H112" s="9">
        <v>16.41</v>
      </c>
    </row>
    <row r="113" spans="1:8" ht="16.5">
      <c r="A113" s="5" t="s">
        <v>306</v>
      </c>
      <c r="B113" s="6" t="s">
        <v>307</v>
      </c>
      <c r="C113" s="7" t="s">
        <v>308</v>
      </c>
      <c r="D113" s="6" t="s">
        <v>38</v>
      </c>
      <c r="E113" s="6" t="s">
        <v>26</v>
      </c>
      <c r="F113" s="8">
        <v>1</v>
      </c>
      <c r="G113" s="8">
        <v>18.04</v>
      </c>
      <c r="H113" s="9">
        <v>18.04</v>
      </c>
    </row>
    <row r="114" spans="1:8" ht="16.5">
      <c r="A114" s="5" t="s">
        <v>309</v>
      </c>
      <c r="B114" s="6" t="s">
        <v>310</v>
      </c>
      <c r="C114" s="7" t="s">
        <v>311</v>
      </c>
      <c r="D114" s="6" t="s">
        <v>38</v>
      </c>
      <c r="E114" s="6" t="s">
        <v>26</v>
      </c>
      <c r="F114" s="8">
        <v>1</v>
      </c>
      <c r="G114" s="8">
        <v>90.13</v>
      </c>
      <c r="H114" s="9">
        <v>90.13</v>
      </c>
    </row>
    <row r="115" spans="1:8" ht="20.100000000000001" customHeight="1">
      <c r="A115" s="3" t="s">
        <v>312</v>
      </c>
      <c r="B115" s="54" t="s">
        <v>313</v>
      </c>
      <c r="C115" s="54"/>
      <c r="D115" s="54"/>
      <c r="E115" s="54"/>
      <c r="F115" s="54"/>
      <c r="G115" s="54"/>
      <c r="H115" s="4">
        <v>483.7</v>
      </c>
    </row>
    <row r="116" spans="1:8">
      <c r="A116" s="5" t="s">
        <v>314</v>
      </c>
      <c r="B116" s="6" t="s">
        <v>315</v>
      </c>
      <c r="C116" s="7" t="s">
        <v>316</v>
      </c>
      <c r="D116" s="6" t="s">
        <v>15</v>
      </c>
      <c r="E116" s="6" t="s">
        <v>26</v>
      </c>
      <c r="F116" s="8">
        <v>4</v>
      </c>
      <c r="G116" s="8">
        <v>13.31</v>
      </c>
      <c r="H116" s="9">
        <v>53.24</v>
      </c>
    </row>
    <row r="117" spans="1:8" ht="16.5">
      <c r="A117" s="5" t="s">
        <v>317</v>
      </c>
      <c r="B117" s="6" t="s">
        <v>318</v>
      </c>
      <c r="C117" s="7" t="s">
        <v>319</v>
      </c>
      <c r="D117" s="6" t="s">
        <v>38</v>
      </c>
      <c r="E117" s="6" t="s">
        <v>26</v>
      </c>
      <c r="F117" s="8">
        <v>1</v>
      </c>
      <c r="G117" s="8">
        <v>37.61</v>
      </c>
      <c r="H117" s="9">
        <v>37.61</v>
      </c>
    </row>
    <row r="118" spans="1:8" ht="24.75">
      <c r="A118" s="5" t="s">
        <v>320</v>
      </c>
      <c r="B118" s="6" t="s">
        <v>321</v>
      </c>
      <c r="C118" s="7" t="s">
        <v>322</v>
      </c>
      <c r="D118" s="6" t="s">
        <v>38</v>
      </c>
      <c r="E118" s="6" t="s">
        <v>26</v>
      </c>
      <c r="F118" s="8">
        <v>3</v>
      </c>
      <c r="G118" s="8">
        <v>66.760000000000005</v>
      </c>
      <c r="H118" s="9">
        <v>200.28</v>
      </c>
    </row>
    <row r="119" spans="1:8" ht="16.5">
      <c r="A119" s="5" t="s">
        <v>323</v>
      </c>
      <c r="B119" s="6" t="s">
        <v>324</v>
      </c>
      <c r="C119" s="7" t="s">
        <v>325</v>
      </c>
      <c r="D119" s="6" t="s">
        <v>38</v>
      </c>
      <c r="E119" s="6" t="s">
        <v>26</v>
      </c>
      <c r="F119" s="8">
        <v>3</v>
      </c>
      <c r="G119" s="8">
        <v>44.85</v>
      </c>
      <c r="H119" s="9">
        <v>134.55000000000001</v>
      </c>
    </row>
    <row r="120" spans="1:8" ht="16.5">
      <c r="A120" s="5" t="s">
        <v>326</v>
      </c>
      <c r="B120" s="6" t="s">
        <v>327</v>
      </c>
      <c r="C120" s="7" t="s">
        <v>328</v>
      </c>
      <c r="D120" s="6" t="s">
        <v>38</v>
      </c>
      <c r="E120" s="6" t="s">
        <v>26</v>
      </c>
      <c r="F120" s="8">
        <v>1</v>
      </c>
      <c r="G120" s="8">
        <v>58.02</v>
      </c>
      <c r="H120" s="9">
        <v>58.02</v>
      </c>
    </row>
    <row r="121" spans="1:8" ht="20.100000000000001" customHeight="1">
      <c r="A121" s="3" t="s">
        <v>329</v>
      </c>
      <c r="B121" s="54" t="s">
        <v>330</v>
      </c>
      <c r="C121" s="54"/>
      <c r="D121" s="54"/>
      <c r="E121" s="54"/>
      <c r="F121" s="54"/>
      <c r="G121" s="54"/>
      <c r="H121" s="4">
        <v>5994.2</v>
      </c>
    </row>
    <row r="122" spans="1:8" ht="20.100000000000001" customHeight="1">
      <c r="A122" s="3" t="s">
        <v>331</v>
      </c>
      <c r="B122" s="54" t="s">
        <v>332</v>
      </c>
      <c r="C122" s="54"/>
      <c r="D122" s="54"/>
      <c r="E122" s="54"/>
      <c r="F122" s="54"/>
      <c r="G122" s="54"/>
      <c r="H122" s="4">
        <v>2673.23</v>
      </c>
    </row>
    <row r="123" spans="1:8" ht="16.5">
      <c r="A123" s="5" t="s">
        <v>333</v>
      </c>
      <c r="B123" s="6" t="s">
        <v>334</v>
      </c>
      <c r="C123" s="7" t="s">
        <v>335</v>
      </c>
      <c r="D123" s="6" t="s">
        <v>15</v>
      </c>
      <c r="E123" s="6" t="s">
        <v>26</v>
      </c>
      <c r="F123" s="8">
        <v>1</v>
      </c>
      <c r="G123" s="8">
        <v>1117.8399999999999</v>
      </c>
      <c r="H123" s="9">
        <v>1117.8399999999999</v>
      </c>
    </row>
    <row r="124" spans="1:8" ht="24.75">
      <c r="A124" s="5" t="s">
        <v>336</v>
      </c>
      <c r="B124" s="6" t="s">
        <v>337</v>
      </c>
      <c r="C124" s="7" t="s">
        <v>338</v>
      </c>
      <c r="D124" s="6" t="s">
        <v>38</v>
      </c>
      <c r="E124" s="6" t="s">
        <v>26</v>
      </c>
      <c r="F124" s="8">
        <v>4</v>
      </c>
      <c r="G124" s="8">
        <v>9.09</v>
      </c>
      <c r="H124" s="9">
        <v>36.36</v>
      </c>
    </row>
    <row r="125" spans="1:8" ht="33">
      <c r="A125" s="5" t="s">
        <v>339</v>
      </c>
      <c r="B125" s="6" t="s">
        <v>340</v>
      </c>
      <c r="C125" s="7" t="s">
        <v>341</v>
      </c>
      <c r="D125" s="6" t="s">
        <v>38</v>
      </c>
      <c r="E125" s="6" t="s">
        <v>26</v>
      </c>
      <c r="F125" s="8">
        <v>2</v>
      </c>
      <c r="G125" s="8">
        <v>29.89</v>
      </c>
      <c r="H125" s="9">
        <v>59.78</v>
      </c>
    </row>
    <row r="126" spans="1:8" ht="33">
      <c r="A126" s="5" t="s">
        <v>342</v>
      </c>
      <c r="B126" s="6" t="s">
        <v>343</v>
      </c>
      <c r="C126" s="7" t="s">
        <v>344</v>
      </c>
      <c r="D126" s="6" t="s">
        <v>38</v>
      </c>
      <c r="E126" s="6" t="s">
        <v>26</v>
      </c>
      <c r="F126" s="8">
        <v>1</v>
      </c>
      <c r="G126" s="8">
        <v>38.97</v>
      </c>
      <c r="H126" s="9">
        <v>38.97</v>
      </c>
    </row>
    <row r="127" spans="1:8" ht="24.75">
      <c r="A127" s="5" t="s">
        <v>345</v>
      </c>
      <c r="B127" s="6" t="s">
        <v>346</v>
      </c>
      <c r="C127" s="7" t="s">
        <v>347</v>
      </c>
      <c r="D127" s="6" t="s">
        <v>38</v>
      </c>
      <c r="E127" s="6" t="s">
        <v>26</v>
      </c>
      <c r="F127" s="8">
        <v>2</v>
      </c>
      <c r="G127" s="8">
        <v>18.079999999999998</v>
      </c>
      <c r="H127" s="9">
        <v>36.159999999999997</v>
      </c>
    </row>
    <row r="128" spans="1:8" ht="24.75">
      <c r="A128" s="5" t="s">
        <v>348</v>
      </c>
      <c r="B128" s="6" t="s">
        <v>349</v>
      </c>
      <c r="C128" s="7" t="s">
        <v>350</v>
      </c>
      <c r="D128" s="6" t="s">
        <v>38</v>
      </c>
      <c r="E128" s="6" t="s">
        <v>26</v>
      </c>
      <c r="F128" s="8">
        <v>2</v>
      </c>
      <c r="G128" s="8">
        <v>22.74</v>
      </c>
      <c r="H128" s="9">
        <v>45.48</v>
      </c>
    </row>
    <row r="129" spans="1:8" ht="24.75">
      <c r="A129" s="5" t="s">
        <v>351</v>
      </c>
      <c r="B129" s="6" t="s">
        <v>352</v>
      </c>
      <c r="C129" s="7" t="s">
        <v>353</v>
      </c>
      <c r="D129" s="6" t="s">
        <v>38</v>
      </c>
      <c r="E129" s="6" t="s">
        <v>26</v>
      </c>
      <c r="F129" s="8">
        <v>8</v>
      </c>
      <c r="G129" s="8">
        <v>12.96</v>
      </c>
      <c r="H129" s="9">
        <v>103.68</v>
      </c>
    </row>
    <row r="130" spans="1:8" ht="24.75">
      <c r="A130" s="5" t="s">
        <v>354</v>
      </c>
      <c r="B130" s="6" t="s">
        <v>355</v>
      </c>
      <c r="C130" s="7" t="s">
        <v>356</v>
      </c>
      <c r="D130" s="6" t="s">
        <v>38</v>
      </c>
      <c r="E130" s="6" t="s">
        <v>26</v>
      </c>
      <c r="F130" s="8">
        <v>1</v>
      </c>
      <c r="G130" s="8">
        <v>10</v>
      </c>
      <c r="H130" s="9">
        <v>10</v>
      </c>
    </row>
    <row r="131" spans="1:8" ht="24.75">
      <c r="A131" s="5" t="s">
        <v>357</v>
      </c>
      <c r="B131" s="6" t="s">
        <v>358</v>
      </c>
      <c r="C131" s="7" t="s">
        <v>359</v>
      </c>
      <c r="D131" s="6" t="s">
        <v>38</v>
      </c>
      <c r="E131" s="6" t="s">
        <v>26</v>
      </c>
      <c r="F131" s="8">
        <v>1</v>
      </c>
      <c r="G131" s="8">
        <v>126.93</v>
      </c>
      <c r="H131" s="9">
        <v>126.93</v>
      </c>
    </row>
    <row r="132" spans="1:8" ht="24.75">
      <c r="A132" s="5" t="s">
        <v>360</v>
      </c>
      <c r="B132" s="6" t="s">
        <v>361</v>
      </c>
      <c r="C132" s="7" t="s">
        <v>362</v>
      </c>
      <c r="D132" s="6" t="s">
        <v>38</v>
      </c>
      <c r="E132" s="6" t="s">
        <v>26</v>
      </c>
      <c r="F132" s="8">
        <v>1</v>
      </c>
      <c r="G132" s="8">
        <v>120.58</v>
      </c>
      <c r="H132" s="9">
        <v>120.58</v>
      </c>
    </row>
    <row r="133" spans="1:8" ht="16.5">
      <c r="A133" s="5" t="s">
        <v>363</v>
      </c>
      <c r="B133" s="6" t="s">
        <v>364</v>
      </c>
      <c r="C133" s="7" t="s">
        <v>365</v>
      </c>
      <c r="D133" s="6" t="s">
        <v>38</v>
      </c>
      <c r="E133" s="6" t="s">
        <v>26</v>
      </c>
      <c r="F133" s="8">
        <v>4</v>
      </c>
      <c r="G133" s="8">
        <v>17.899999999999999</v>
      </c>
      <c r="H133" s="9">
        <v>71.599999999999994</v>
      </c>
    </row>
    <row r="134" spans="1:8" ht="16.5">
      <c r="A134" s="5" t="s">
        <v>366</v>
      </c>
      <c r="B134" s="6" t="s">
        <v>367</v>
      </c>
      <c r="C134" s="7" t="s">
        <v>368</v>
      </c>
      <c r="D134" s="6" t="s">
        <v>38</v>
      </c>
      <c r="E134" s="6" t="s">
        <v>104</v>
      </c>
      <c r="F134" s="8">
        <v>24</v>
      </c>
      <c r="G134" s="8">
        <v>32.18</v>
      </c>
      <c r="H134" s="9">
        <v>772.32</v>
      </c>
    </row>
    <row r="135" spans="1:8" ht="16.5">
      <c r="A135" s="5" t="s">
        <v>369</v>
      </c>
      <c r="B135" s="6" t="s">
        <v>370</v>
      </c>
      <c r="C135" s="7" t="s">
        <v>371</v>
      </c>
      <c r="D135" s="6" t="s">
        <v>38</v>
      </c>
      <c r="E135" s="6" t="s">
        <v>104</v>
      </c>
      <c r="F135" s="8">
        <v>3</v>
      </c>
      <c r="G135" s="8">
        <v>44.51</v>
      </c>
      <c r="H135" s="9">
        <v>133.53</v>
      </c>
    </row>
    <row r="136" spans="1:8" ht="20.100000000000001" customHeight="1">
      <c r="A136" s="3" t="s">
        <v>372</v>
      </c>
      <c r="B136" s="54" t="s">
        <v>373</v>
      </c>
      <c r="C136" s="54"/>
      <c r="D136" s="54"/>
      <c r="E136" s="54"/>
      <c r="F136" s="54"/>
      <c r="G136" s="54"/>
      <c r="H136" s="4">
        <v>859.38</v>
      </c>
    </row>
    <row r="137" spans="1:8" ht="24.75">
      <c r="A137" s="5" t="s">
        <v>374</v>
      </c>
      <c r="B137" s="6" t="s">
        <v>375</v>
      </c>
      <c r="C137" s="7" t="s">
        <v>376</v>
      </c>
      <c r="D137" s="6" t="s">
        <v>38</v>
      </c>
      <c r="E137" s="6" t="s">
        <v>26</v>
      </c>
      <c r="F137" s="8">
        <v>1</v>
      </c>
      <c r="G137" s="8">
        <v>28.09</v>
      </c>
      <c r="H137" s="9">
        <v>28.09</v>
      </c>
    </row>
    <row r="138" spans="1:8" ht="24.75">
      <c r="A138" s="5" t="s">
        <v>377</v>
      </c>
      <c r="B138" s="6" t="s">
        <v>378</v>
      </c>
      <c r="C138" s="7" t="s">
        <v>379</v>
      </c>
      <c r="D138" s="6" t="s">
        <v>38</v>
      </c>
      <c r="E138" s="6" t="s">
        <v>26</v>
      </c>
      <c r="F138" s="8">
        <v>1</v>
      </c>
      <c r="G138" s="8">
        <v>58.98</v>
      </c>
      <c r="H138" s="9">
        <v>58.98</v>
      </c>
    </row>
    <row r="139" spans="1:8" ht="24.75">
      <c r="A139" s="5" t="s">
        <v>380</v>
      </c>
      <c r="B139" s="6" t="s">
        <v>381</v>
      </c>
      <c r="C139" s="7" t="s">
        <v>382</v>
      </c>
      <c r="D139" s="6" t="s">
        <v>38</v>
      </c>
      <c r="E139" s="6" t="s">
        <v>26</v>
      </c>
      <c r="F139" s="8">
        <v>1</v>
      </c>
      <c r="G139" s="8">
        <v>85.96</v>
      </c>
      <c r="H139" s="9">
        <v>85.96</v>
      </c>
    </row>
    <row r="140" spans="1:8" ht="24.75">
      <c r="A140" s="5" t="s">
        <v>383</v>
      </c>
      <c r="B140" s="6" t="s">
        <v>384</v>
      </c>
      <c r="C140" s="7" t="s">
        <v>385</v>
      </c>
      <c r="D140" s="6" t="s">
        <v>38</v>
      </c>
      <c r="E140" s="6" t="s">
        <v>26</v>
      </c>
      <c r="F140" s="8">
        <v>6</v>
      </c>
      <c r="G140" s="8">
        <v>14.35</v>
      </c>
      <c r="H140" s="9">
        <v>86.1</v>
      </c>
    </row>
    <row r="141" spans="1:8" ht="24.75">
      <c r="A141" s="5" t="s">
        <v>386</v>
      </c>
      <c r="B141" s="6" t="s">
        <v>387</v>
      </c>
      <c r="C141" s="7" t="s">
        <v>388</v>
      </c>
      <c r="D141" s="6" t="s">
        <v>38</v>
      </c>
      <c r="E141" s="6" t="s">
        <v>104</v>
      </c>
      <c r="F141" s="8">
        <v>4</v>
      </c>
      <c r="G141" s="8">
        <v>29.98</v>
      </c>
      <c r="H141" s="9">
        <v>119.92</v>
      </c>
    </row>
    <row r="142" spans="1:8" ht="24.75">
      <c r="A142" s="5" t="s">
        <v>389</v>
      </c>
      <c r="B142" s="6" t="s">
        <v>390</v>
      </c>
      <c r="C142" s="7" t="s">
        <v>391</v>
      </c>
      <c r="D142" s="6" t="s">
        <v>38</v>
      </c>
      <c r="E142" s="6" t="s">
        <v>104</v>
      </c>
      <c r="F142" s="8">
        <v>9</v>
      </c>
      <c r="G142" s="8">
        <v>53.37</v>
      </c>
      <c r="H142" s="9">
        <v>480.33</v>
      </c>
    </row>
    <row r="143" spans="1:8" ht="20.100000000000001" customHeight="1">
      <c r="A143" s="3" t="s">
        <v>392</v>
      </c>
      <c r="B143" s="54" t="s">
        <v>393</v>
      </c>
      <c r="C143" s="54"/>
      <c r="D143" s="54"/>
      <c r="E143" s="54"/>
      <c r="F143" s="54"/>
      <c r="G143" s="54"/>
      <c r="H143" s="4">
        <v>2461.59</v>
      </c>
    </row>
    <row r="144" spans="1:8" ht="16.5">
      <c r="A144" s="5" t="s">
        <v>394</v>
      </c>
      <c r="B144" s="6" t="s">
        <v>395</v>
      </c>
      <c r="C144" s="7" t="s">
        <v>396</v>
      </c>
      <c r="D144" s="6" t="s">
        <v>38</v>
      </c>
      <c r="E144" s="6" t="s">
        <v>26</v>
      </c>
      <c r="F144" s="8">
        <v>1</v>
      </c>
      <c r="G144" s="8">
        <v>298.44</v>
      </c>
      <c r="H144" s="9">
        <v>298.44</v>
      </c>
    </row>
    <row r="145" spans="1:8" ht="16.5">
      <c r="A145" s="5" t="s">
        <v>397</v>
      </c>
      <c r="B145" s="6" t="s">
        <v>398</v>
      </c>
      <c r="C145" s="7" t="s">
        <v>399</v>
      </c>
      <c r="D145" s="6" t="s">
        <v>38</v>
      </c>
      <c r="E145" s="6" t="s">
        <v>26</v>
      </c>
      <c r="F145" s="8">
        <v>1</v>
      </c>
      <c r="G145" s="8">
        <v>119.73</v>
      </c>
      <c r="H145" s="9">
        <v>119.73</v>
      </c>
    </row>
    <row r="146" spans="1:8" ht="33">
      <c r="A146" s="5" t="s">
        <v>400</v>
      </c>
      <c r="B146" s="6" t="s">
        <v>401</v>
      </c>
      <c r="C146" s="7" t="s">
        <v>402</v>
      </c>
      <c r="D146" s="6" t="s">
        <v>38</v>
      </c>
      <c r="E146" s="6" t="s">
        <v>26</v>
      </c>
      <c r="F146" s="8">
        <v>1</v>
      </c>
      <c r="G146" s="8">
        <v>504.26</v>
      </c>
      <c r="H146" s="9">
        <v>504.26</v>
      </c>
    </row>
    <row r="147" spans="1:8" ht="41.25">
      <c r="A147" s="5" t="s">
        <v>403</v>
      </c>
      <c r="B147" s="6" t="s">
        <v>404</v>
      </c>
      <c r="C147" s="7" t="s">
        <v>405</v>
      </c>
      <c r="D147" s="6" t="s">
        <v>38</v>
      </c>
      <c r="E147" s="6" t="s">
        <v>26</v>
      </c>
      <c r="F147" s="8">
        <v>1</v>
      </c>
      <c r="G147" s="8">
        <v>531.91</v>
      </c>
      <c r="H147" s="9">
        <v>531.91</v>
      </c>
    </row>
    <row r="148" spans="1:8" ht="33">
      <c r="A148" s="5" t="s">
        <v>406</v>
      </c>
      <c r="B148" s="6" t="s">
        <v>407</v>
      </c>
      <c r="C148" s="7" t="s">
        <v>408</v>
      </c>
      <c r="D148" s="6" t="s">
        <v>33</v>
      </c>
      <c r="E148" s="6" t="s">
        <v>26</v>
      </c>
      <c r="F148" s="8">
        <v>1</v>
      </c>
      <c r="G148" s="8">
        <v>545.05999999999995</v>
      </c>
      <c r="H148" s="9">
        <v>545.05999999999995</v>
      </c>
    </row>
    <row r="149" spans="1:8" ht="33">
      <c r="A149" s="5" t="s">
        <v>409</v>
      </c>
      <c r="B149" s="6" t="s">
        <v>410</v>
      </c>
      <c r="C149" s="7" t="s">
        <v>411</v>
      </c>
      <c r="D149" s="6" t="s">
        <v>38</v>
      </c>
      <c r="E149" s="6" t="s">
        <v>26</v>
      </c>
      <c r="F149" s="8">
        <v>1</v>
      </c>
      <c r="G149" s="8">
        <v>462.19</v>
      </c>
      <c r="H149" s="9">
        <v>462.19</v>
      </c>
    </row>
    <row r="150" spans="1:8" ht="20.100000000000001" customHeight="1">
      <c r="A150" s="3" t="s">
        <v>412</v>
      </c>
      <c r="B150" s="54" t="s">
        <v>413</v>
      </c>
      <c r="C150" s="54"/>
      <c r="D150" s="54"/>
      <c r="E150" s="54"/>
      <c r="F150" s="54"/>
      <c r="G150" s="54"/>
      <c r="H150" s="4">
        <v>421.58</v>
      </c>
    </row>
    <row r="151" spans="1:8">
      <c r="A151" s="5" t="s">
        <v>414</v>
      </c>
      <c r="B151" s="6" t="s">
        <v>415</v>
      </c>
      <c r="C151" s="7" t="s">
        <v>416</v>
      </c>
      <c r="D151" s="6" t="s">
        <v>15</v>
      </c>
      <c r="E151" s="6" t="s">
        <v>34</v>
      </c>
      <c r="F151" s="8">
        <v>28.37</v>
      </c>
      <c r="G151" s="8">
        <v>14.86</v>
      </c>
      <c r="H151" s="9">
        <v>421.58</v>
      </c>
    </row>
    <row r="152" spans="1:8" ht="15" customHeight="1">
      <c r="A152" s="1"/>
      <c r="B152" s="1"/>
      <c r="C152" s="1"/>
      <c r="D152" s="1"/>
      <c r="E152" s="1"/>
      <c r="F152" s="52" t="s">
        <v>417</v>
      </c>
      <c r="G152" s="52"/>
      <c r="H152" s="4">
        <v>21144.799999999999</v>
      </c>
    </row>
    <row r="153" spans="1:8" ht="15" customHeight="1">
      <c r="A153" s="1"/>
      <c r="B153" s="1"/>
      <c r="C153" s="1"/>
      <c r="D153" s="1"/>
      <c r="E153" s="1"/>
      <c r="F153" s="52" t="s">
        <v>418</v>
      </c>
      <c r="G153" s="52"/>
      <c r="H153" s="4">
        <v>70479.320000000007</v>
      </c>
    </row>
    <row r="154" spans="1:8" ht="15" customHeight="1">
      <c r="A154" s="1"/>
      <c r="B154" s="1"/>
      <c r="C154" s="1"/>
      <c r="D154" s="1"/>
      <c r="E154" s="1"/>
      <c r="F154" s="52" t="s">
        <v>419</v>
      </c>
      <c r="G154" s="52"/>
      <c r="H154" s="4">
        <v>91624.12</v>
      </c>
    </row>
    <row r="155" spans="1:8" ht="42" customHeight="1">
      <c r="A155" s="53" t="s">
        <v>420</v>
      </c>
      <c r="B155" s="53"/>
      <c r="C155" s="53"/>
      <c r="D155" s="53"/>
      <c r="E155" s="53"/>
      <c r="F155" s="53"/>
      <c r="G155" s="53"/>
      <c r="H155" s="53"/>
    </row>
    <row r="156" spans="1:8" hidden="1"/>
  </sheetData>
  <mergeCells count="43">
    <mergeCell ref="A1:H1"/>
    <mergeCell ref="B3:G3"/>
    <mergeCell ref="B4:G4"/>
    <mergeCell ref="B6:G6"/>
    <mergeCell ref="B20:G20"/>
    <mergeCell ref="B21:G21"/>
    <mergeCell ref="B23:G23"/>
    <mergeCell ref="B24:G24"/>
    <mergeCell ref="B29:G29"/>
    <mergeCell ref="B34:G34"/>
    <mergeCell ref="B38:G38"/>
    <mergeCell ref="B39:G39"/>
    <mergeCell ref="B41:G41"/>
    <mergeCell ref="B43:G43"/>
    <mergeCell ref="B44:G44"/>
    <mergeCell ref="B47:G47"/>
    <mergeCell ref="B52:G52"/>
    <mergeCell ref="B55:G55"/>
    <mergeCell ref="B56:G56"/>
    <mergeCell ref="B59:G59"/>
    <mergeCell ref="B63:G63"/>
    <mergeCell ref="B64:G64"/>
    <mergeCell ref="B67:G67"/>
    <mergeCell ref="B71:G71"/>
    <mergeCell ref="B76:G76"/>
    <mergeCell ref="B79:G79"/>
    <mergeCell ref="B83:G83"/>
    <mergeCell ref="B88:G88"/>
    <mergeCell ref="B89:G89"/>
    <mergeCell ref="B93:G93"/>
    <mergeCell ref="B96:G96"/>
    <mergeCell ref="B97:G97"/>
    <mergeCell ref="B106:G106"/>
    <mergeCell ref="B115:G115"/>
    <mergeCell ref="F152:G152"/>
    <mergeCell ref="F153:G153"/>
    <mergeCell ref="F154:G154"/>
    <mergeCell ref="A155:H155"/>
    <mergeCell ref="B121:G121"/>
    <mergeCell ref="B122:G122"/>
    <mergeCell ref="B136:G136"/>
    <mergeCell ref="B143:G143"/>
    <mergeCell ref="B150:G150"/>
  </mergeCells>
  <pageMargins left="0" right="0" top="0" bottom="0" header="0" footer="0"/>
  <pageSetup scale="85" orientation="portrait"/>
  <ignoredErrors>
    <ignoredError sqref="A3:G151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F19"/>
  <sheetViews>
    <sheetView showGridLines="0" showRowColHeaders="0" workbookViewId="0">
      <selection activeCell="A20" sqref="A20:XFD1048576"/>
    </sheetView>
  </sheetViews>
  <sheetFormatPr defaultColWidth="0" defaultRowHeight="15" zeroHeight="1"/>
  <cols>
    <col min="1" max="1" width="9.28515625" customWidth="1"/>
    <col min="2" max="2" width="62.42578125" customWidth="1"/>
    <col min="3" max="3" width="22.85546875" customWidth="1"/>
    <col min="4" max="4" width="12.42578125" customWidth="1"/>
    <col min="5" max="5" width="8.28515625" customWidth="1"/>
    <col min="6" max="6" width="2.7109375" customWidth="1"/>
    <col min="7" max="16384" width="9.140625" hidden="1"/>
  </cols>
  <sheetData>
    <row r="1" spans="1:5" ht="44.1" customHeight="1">
      <c r="A1" s="57"/>
      <c r="B1" s="57"/>
      <c r="C1" s="57"/>
      <c r="D1" s="57"/>
      <c r="E1" s="57"/>
    </row>
    <row r="2" spans="1:5" ht="21.95" customHeight="1">
      <c r="A2" s="57"/>
      <c r="B2" s="57"/>
      <c r="C2" s="57"/>
      <c r="D2" s="57"/>
      <c r="E2" s="57"/>
    </row>
    <row r="3" spans="1:5" ht="45" customHeight="1">
      <c r="A3" s="57"/>
      <c r="B3" s="57"/>
      <c r="C3" s="57"/>
      <c r="D3" s="57"/>
      <c r="E3" s="57"/>
    </row>
    <row r="4" spans="1:5" ht="20.100000000000001" customHeight="1">
      <c r="A4" s="11" t="s">
        <v>8</v>
      </c>
      <c r="B4" s="56" t="s">
        <v>9</v>
      </c>
      <c r="C4" s="56"/>
      <c r="D4" s="12">
        <v>23635.05</v>
      </c>
      <c r="E4" s="12">
        <v>25.795663849213504</v>
      </c>
    </row>
    <row r="5" spans="1:5" ht="20.100000000000001" customHeight="1">
      <c r="A5" s="11" t="s">
        <v>65</v>
      </c>
      <c r="B5" s="56" t="s">
        <v>66</v>
      </c>
      <c r="C5" s="56"/>
      <c r="D5" s="12">
        <v>791.29</v>
      </c>
      <c r="E5" s="12">
        <v>0.86362630276831043</v>
      </c>
    </row>
    <row r="6" spans="1:5" ht="20.100000000000001" customHeight="1">
      <c r="A6" s="11" t="s">
        <v>72</v>
      </c>
      <c r="B6" s="56" t="s">
        <v>73</v>
      </c>
      <c r="C6" s="56"/>
      <c r="D6" s="12">
        <v>2416.0500000000002</v>
      </c>
      <c r="E6" s="12">
        <v>2.6369148211191558</v>
      </c>
    </row>
    <row r="7" spans="1:5" ht="20.100000000000001" customHeight="1">
      <c r="A7" s="11" t="s">
        <v>111</v>
      </c>
      <c r="B7" s="56" t="s">
        <v>112</v>
      </c>
      <c r="C7" s="56"/>
      <c r="D7" s="12">
        <v>9184.4500000000007</v>
      </c>
      <c r="E7" s="12">
        <v>10.024052618458985</v>
      </c>
    </row>
    <row r="8" spans="1:5" ht="20.100000000000001" customHeight="1">
      <c r="A8" s="11" t="s">
        <v>121</v>
      </c>
      <c r="B8" s="56" t="s">
        <v>122</v>
      </c>
      <c r="C8" s="56"/>
      <c r="D8" s="12">
        <v>7489.95</v>
      </c>
      <c r="E8" s="12">
        <v>8.174648771524355</v>
      </c>
    </row>
    <row r="9" spans="1:5" ht="20.100000000000001" customHeight="1">
      <c r="A9" s="11" t="s">
        <v>153</v>
      </c>
      <c r="B9" s="56" t="s">
        <v>154</v>
      </c>
      <c r="C9" s="56"/>
      <c r="D9" s="12">
        <v>10000.219999999999</v>
      </c>
      <c r="E9" s="12">
        <v>10.91439677674394</v>
      </c>
    </row>
    <row r="10" spans="1:5" ht="20.100000000000001" customHeight="1">
      <c r="A10" s="11" t="s">
        <v>174</v>
      </c>
      <c r="B10" s="56" t="s">
        <v>175</v>
      </c>
      <c r="C10" s="56"/>
      <c r="D10" s="12">
        <v>25631.26</v>
      </c>
      <c r="E10" s="12">
        <v>27.97435871689682</v>
      </c>
    </row>
    <row r="11" spans="1:5" ht="20.100000000000001" customHeight="1">
      <c r="A11" s="11" t="s">
        <v>239</v>
      </c>
      <c r="B11" s="56" t="s">
        <v>240</v>
      </c>
      <c r="C11" s="56"/>
      <c r="D11" s="12">
        <v>3564.31</v>
      </c>
      <c r="E11" s="12">
        <v>3.8901437743685836</v>
      </c>
    </row>
    <row r="12" spans="1:5" ht="20.100000000000001" customHeight="1">
      <c r="A12" s="11" t="s">
        <v>258</v>
      </c>
      <c r="B12" s="56" t="s">
        <v>259</v>
      </c>
      <c r="C12" s="56"/>
      <c r="D12" s="12">
        <v>2495.7600000000002</v>
      </c>
      <c r="E12" s="12">
        <v>2.7239115638982403</v>
      </c>
    </row>
    <row r="13" spans="1:5" ht="20.100000000000001" customHeight="1">
      <c r="A13" s="11" t="s">
        <v>329</v>
      </c>
      <c r="B13" s="56" t="s">
        <v>330</v>
      </c>
      <c r="C13" s="56"/>
      <c r="D13" s="12">
        <v>5994.2</v>
      </c>
      <c r="E13" s="12">
        <v>6.5421637883125099</v>
      </c>
    </row>
    <row r="14" spans="1:5" ht="20.100000000000001" customHeight="1">
      <c r="A14" s="11" t="s">
        <v>412</v>
      </c>
      <c r="B14" s="56" t="s">
        <v>413</v>
      </c>
      <c r="C14" s="56"/>
      <c r="D14" s="12">
        <v>421.58</v>
      </c>
      <c r="E14" s="12">
        <v>0.46011901669560373</v>
      </c>
    </row>
    <row r="15" spans="1:5" ht="15" customHeight="1">
      <c r="A15" s="1"/>
      <c r="B15" s="1"/>
      <c r="C15" s="10" t="s">
        <v>417</v>
      </c>
      <c r="D15" s="12">
        <v>21144.799999999999</v>
      </c>
      <c r="E15" s="12">
        <v>100</v>
      </c>
    </row>
    <row r="16" spans="1:5" ht="15" customHeight="1">
      <c r="A16" s="1"/>
      <c r="B16" s="1"/>
      <c r="C16" s="10" t="s">
        <v>418</v>
      </c>
      <c r="D16" s="12">
        <v>70479.320000000007</v>
      </c>
      <c r="E16" s="1"/>
    </row>
    <row r="17" spans="1:5" ht="15" customHeight="1">
      <c r="A17" s="1"/>
      <c r="B17" s="1"/>
      <c r="C17" s="10" t="s">
        <v>419</v>
      </c>
      <c r="D17" s="12">
        <v>91624.12</v>
      </c>
      <c r="E17" s="1"/>
    </row>
    <row r="18" spans="1:5" ht="42" customHeight="1">
      <c r="A18" s="53" t="s">
        <v>420</v>
      </c>
      <c r="B18" s="53"/>
      <c r="C18" s="53"/>
      <c r="D18" s="53"/>
      <c r="E18" s="53"/>
    </row>
    <row r="19" spans="1:5"/>
  </sheetData>
  <mergeCells count="13">
    <mergeCell ref="A1:E3"/>
    <mergeCell ref="B4:C4"/>
    <mergeCell ref="B5:C5"/>
    <mergeCell ref="B6:C6"/>
    <mergeCell ref="B7:C7"/>
    <mergeCell ref="B13:C13"/>
    <mergeCell ref="B14:C14"/>
    <mergeCell ref="A18:E18"/>
    <mergeCell ref="B8:C8"/>
    <mergeCell ref="B9:C9"/>
    <mergeCell ref="B10:C10"/>
    <mergeCell ref="B11:C11"/>
    <mergeCell ref="B12:C12"/>
  </mergeCells>
  <pageMargins left="0" right="0" top="0" bottom="0" header="0" footer="0"/>
  <pageSetup paperSize="9" scale="85" orientation="portrait"/>
  <ignoredErrors>
    <ignoredError sqref="A4:A14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244"/>
  <sheetViews>
    <sheetView showGridLines="0" showRowColHeaders="0" workbookViewId="0">
      <selection activeCell="A4" sqref="A4:G243"/>
    </sheetView>
  </sheetViews>
  <sheetFormatPr defaultColWidth="0" defaultRowHeight="15" zeroHeight="1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  <col min="8" max="8" width="2.7109375" customWidth="1"/>
    <col min="9" max="16384" width="9.140625" hidden="1"/>
  </cols>
  <sheetData>
    <row r="1" spans="1:7" ht="111" customHeight="1">
      <c r="A1" s="55"/>
      <c r="B1" s="55"/>
      <c r="C1" s="55"/>
      <c r="D1" s="55"/>
      <c r="E1" s="55"/>
      <c r="F1" s="55"/>
      <c r="G1" s="55"/>
    </row>
    <row r="2" spans="1:7" ht="20.100000000000001" customHeight="1">
      <c r="A2" s="61" t="s">
        <v>421</v>
      </c>
      <c r="B2" s="61"/>
      <c r="C2" s="61"/>
      <c r="D2" s="61"/>
      <c r="E2" s="61"/>
      <c r="F2" s="61"/>
      <c r="G2" s="61"/>
    </row>
    <row r="3" spans="1:7" ht="15" customHeight="1">
      <c r="A3" s="62" t="s">
        <v>422</v>
      </c>
      <c r="B3" s="62"/>
      <c r="C3" s="13" t="s">
        <v>3</v>
      </c>
      <c r="D3" s="13" t="s">
        <v>423</v>
      </c>
      <c r="E3" s="13" t="s">
        <v>424</v>
      </c>
      <c r="F3" s="13" t="s">
        <v>425</v>
      </c>
      <c r="G3" s="13" t="s">
        <v>426</v>
      </c>
    </row>
    <row r="4" spans="1:7" ht="20.100000000000001" customHeight="1">
      <c r="A4" s="14" t="s">
        <v>427</v>
      </c>
      <c r="B4" s="15" t="s">
        <v>428</v>
      </c>
      <c r="C4" s="14" t="s">
        <v>38</v>
      </c>
      <c r="D4" s="14" t="s">
        <v>429</v>
      </c>
      <c r="E4" s="16">
        <v>3.0000000000000001E-3</v>
      </c>
      <c r="F4" s="17">
        <v>17025.95</v>
      </c>
      <c r="G4" s="17">
        <v>51.08</v>
      </c>
    </row>
    <row r="5" spans="1:7" ht="15" customHeight="1">
      <c r="A5" s="14" t="s">
        <v>430</v>
      </c>
      <c r="B5" s="15" t="s">
        <v>431</v>
      </c>
      <c r="C5" s="14" t="s">
        <v>38</v>
      </c>
      <c r="D5" s="14" t="s">
        <v>429</v>
      </c>
      <c r="E5" s="16">
        <v>3.0000000000000001E-3</v>
      </c>
      <c r="F5" s="17">
        <v>10088.290000000001</v>
      </c>
      <c r="G5" s="17">
        <v>30.26</v>
      </c>
    </row>
    <row r="6" spans="1:7" ht="18" customHeight="1">
      <c r="A6" s="1"/>
      <c r="B6" s="1"/>
      <c r="C6" s="1"/>
      <c r="D6" s="1"/>
      <c r="E6" s="58" t="s">
        <v>432</v>
      </c>
      <c r="F6" s="58"/>
      <c r="G6" s="18">
        <v>81.34</v>
      </c>
    </row>
    <row r="7" spans="1:7" ht="15" customHeight="1">
      <c r="A7" s="1"/>
      <c r="B7" s="1"/>
      <c r="C7" s="1"/>
      <c r="D7" s="1"/>
      <c r="E7" s="59" t="s">
        <v>433</v>
      </c>
      <c r="F7" s="59"/>
      <c r="G7" s="4">
        <v>81.34</v>
      </c>
    </row>
    <row r="8" spans="1:7" ht="9.9499999999999993" customHeight="1">
      <c r="A8" s="1"/>
      <c r="B8" s="1"/>
      <c r="C8" s="60"/>
      <c r="D8" s="60"/>
      <c r="E8" s="1"/>
      <c r="F8" s="1"/>
      <c r="G8" s="1"/>
    </row>
    <row r="9" spans="1:7" ht="20.100000000000001" customHeight="1">
      <c r="A9" s="61" t="s">
        <v>434</v>
      </c>
      <c r="B9" s="61"/>
      <c r="C9" s="61"/>
      <c r="D9" s="61"/>
      <c r="E9" s="61"/>
      <c r="F9" s="61"/>
      <c r="G9" s="61"/>
    </row>
    <row r="10" spans="1:7" ht="15" customHeight="1">
      <c r="A10" s="62" t="s">
        <v>435</v>
      </c>
      <c r="B10" s="62"/>
      <c r="C10" s="13" t="s">
        <v>3</v>
      </c>
      <c r="D10" s="13" t="s">
        <v>423</v>
      </c>
      <c r="E10" s="13" t="s">
        <v>424</v>
      </c>
      <c r="F10" s="13" t="s">
        <v>425</v>
      </c>
      <c r="G10" s="13" t="s">
        <v>426</v>
      </c>
    </row>
    <row r="11" spans="1:7" ht="29.1" customHeight="1">
      <c r="A11" s="14" t="s">
        <v>20</v>
      </c>
      <c r="B11" s="15" t="s">
        <v>436</v>
      </c>
      <c r="C11" s="14"/>
      <c r="D11" s="14" t="s">
        <v>22</v>
      </c>
      <c r="E11" s="16">
        <v>1</v>
      </c>
      <c r="F11" s="17">
        <v>784.62</v>
      </c>
      <c r="G11" s="17">
        <v>784.62</v>
      </c>
    </row>
    <row r="12" spans="1:7" ht="15" customHeight="1">
      <c r="A12" s="1"/>
      <c r="B12" s="1"/>
      <c r="C12" s="1"/>
      <c r="D12" s="1"/>
      <c r="E12" s="58" t="s">
        <v>437</v>
      </c>
      <c r="F12" s="58"/>
      <c r="G12" s="18">
        <v>784.62</v>
      </c>
    </row>
    <row r="13" spans="1:7" ht="15" customHeight="1">
      <c r="A13" s="1"/>
      <c r="B13" s="1"/>
      <c r="C13" s="1"/>
      <c r="D13" s="1"/>
      <c r="E13" s="59" t="s">
        <v>433</v>
      </c>
      <c r="F13" s="59"/>
      <c r="G13" s="4">
        <v>784.62</v>
      </c>
    </row>
    <row r="14" spans="1:7" ht="9.9499999999999993" customHeight="1">
      <c r="A14" s="1"/>
      <c r="B14" s="1"/>
      <c r="C14" s="60"/>
      <c r="D14" s="60"/>
      <c r="E14" s="1"/>
      <c r="F14" s="1"/>
      <c r="G14" s="1"/>
    </row>
    <row r="15" spans="1:7" ht="20.100000000000001" customHeight="1">
      <c r="A15" s="61" t="s">
        <v>438</v>
      </c>
      <c r="B15" s="61"/>
      <c r="C15" s="61"/>
      <c r="D15" s="61"/>
      <c r="E15" s="61"/>
      <c r="F15" s="61"/>
      <c r="G15" s="61"/>
    </row>
    <row r="16" spans="1:7" ht="15" customHeight="1">
      <c r="A16" s="62" t="s">
        <v>439</v>
      </c>
      <c r="B16" s="62"/>
      <c r="C16" s="13" t="s">
        <v>3</v>
      </c>
      <c r="D16" s="13" t="s">
        <v>423</v>
      </c>
      <c r="E16" s="13" t="s">
        <v>424</v>
      </c>
      <c r="F16" s="13" t="s">
        <v>425</v>
      </c>
      <c r="G16" s="13" t="s">
        <v>426</v>
      </c>
    </row>
    <row r="17" spans="1:7" ht="15" customHeight="1">
      <c r="A17" s="14" t="s">
        <v>440</v>
      </c>
      <c r="B17" s="15" t="s">
        <v>441</v>
      </c>
      <c r="C17" s="14"/>
      <c r="D17" s="14" t="s">
        <v>26</v>
      </c>
      <c r="E17" s="16">
        <v>1</v>
      </c>
      <c r="F17" s="17">
        <v>196.68</v>
      </c>
      <c r="G17" s="17">
        <v>196.68</v>
      </c>
    </row>
    <row r="18" spans="1:7" ht="15" customHeight="1">
      <c r="A18" s="1"/>
      <c r="B18" s="1"/>
      <c r="C18" s="1"/>
      <c r="D18" s="1"/>
      <c r="E18" s="58" t="s">
        <v>442</v>
      </c>
      <c r="F18" s="58"/>
      <c r="G18" s="18">
        <v>196.68</v>
      </c>
    </row>
    <row r="19" spans="1:7" ht="15" customHeight="1">
      <c r="A19" s="1"/>
      <c r="B19" s="1"/>
      <c r="C19" s="1"/>
      <c r="D19" s="1"/>
      <c r="E19" s="59" t="s">
        <v>433</v>
      </c>
      <c r="F19" s="59"/>
      <c r="G19" s="4">
        <v>196.68</v>
      </c>
    </row>
    <row r="20" spans="1:7" ht="9.9499999999999993" customHeight="1">
      <c r="A20" s="1"/>
      <c r="B20" s="1"/>
      <c r="C20" s="60"/>
      <c r="D20" s="60"/>
      <c r="E20" s="1"/>
      <c r="F20" s="1"/>
      <c r="G20" s="1"/>
    </row>
    <row r="21" spans="1:7" ht="20.100000000000001" customHeight="1">
      <c r="A21" s="61" t="s">
        <v>443</v>
      </c>
      <c r="B21" s="61"/>
      <c r="C21" s="61"/>
      <c r="D21" s="61"/>
      <c r="E21" s="61"/>
      <c r="F21" s="61"/>
      <c r="G21" s="61"/>
    </row>
    <row r="22" spans="1:7" ht="15" customHeight="1">
      <c r="A22" s="62" t="s">
        <v>435</v>
      </c>
      <c r="B22" s="62"/>
      <c r="C22" s="13" t="s">
        <v>3</v>
      </c>
      <c r="D22" s="13" t="s">
        <v>423</v>
      </c>
      <c r="E22" s="13" t="s">
        <v>424</v>
      </c>
      <c r="F22" s="13" t="s">
        <v>425</v>
      </c>
      <c r="G22" s="13" t="s">
        <v>426</v>
      </c>
    </row>
    <row r="23" spans="1:7" ht="20.100000000000001" customHeight="1">
      <c r="A23" s="14" t="s">
        <v>28</v>
      </c>
      <c r="B23" s="15" t="s">
        <v>29</v>
      </c>
      <c r="C23" s="14"/>
      <c r="D23" s="14" t="s">
        <v>26</v>
      </c>
      <c r="E23" s="16">
        <v>1</v>
      </c>
      <c r="F23" s="17">
        <v>154.07</v>
      </c>
      <c r="G23" s="17">
        <v>154.07</v>
      </c>
    </row>
    <row r="24" spans="1:7" ht="15" customHeight="1">
      <c r="A24" s="1"/>
      <c r="B24" s="1"/>
      <c r="C24" s="1"/>
      <c r="D24" s="1"/>
      <c r="E24" s="58" t="s">
        <v>437</v>
      </c>
      <c r="F24" s="58"/>
      <c r="G24" s="18">
        <v>154.07</v>
      </c>
    </row>
    <row r="25" spans="1:7" ht="15" customHeight="1">
      <c r="A25" s="1"/>
      <c r="B25" s="1"/>
      <c r="C25" s="1"/>
      <c r="D25" s="1"/>
      <c r="E25" s="59" t="s">
        <v>433</v>
      </c>
      <c r="F25" s="59"/>
      <c r="G25" s="4">
        <v>154.07</v>
      </c>
    </row>
    <row r="26" spans="1:7" ht="9.9499999999999993" customHeight="1">
      <c r="A26" s="1"/>
      <c r="B26" s="1"/>
      <c r="C26" s="60"/>
      <c r="D26" s="60"/>
      <c r="E26" s="1"/>
      <c r="F26" s="1"/>
      <c r="G26" s="1"/>
    </row>
    <row r="27" spans="1:7" ht="20.100000000000001" customHeight="1">
      <c r="A27" s="61" t="s">
        <v>444</v>
      </c>
      <c r="B27" s="61"/>
      <c r="C27" s="61"/>
      <c r="D27" s="61"/>
      <c r="E27" s="61"/>
      <c r="F27" s="61"/>
      <c r="G27" s="61"/>
    </row>
    <row r="28" spans="1:7" ht="15" customHeight="1">
      <c r="A28" s="62" t="s">
        <v>445</v>
      </c>
      <c r="B28" s="62"/>
      <c r="C28" s="13" t="s">
        <v>3</v>
      </c>
      <c r="D28" s="13" t="s">
        <v>423</v>
      </c>
      <c r="E28" s="13" t="s">
        <v>424</v>
      </c>
      <c r="F28" s="13" t="s">
        <v>425</v>
      </c>
      <c r="G28" s="13" t="s">
        <v>426</v>
      </c>
    </row>
    <row r="29" spans="1:7" ht="29.1" customHeight="1">
      <c r="A29" s="14" t="s">
        <v>446</v>
      </c>
      <c r="B29" s="15" t="s">
        <v>447</v>
      </c>
      <c r="C29" s="14" t="s">
        <v>38</v>
      </c>
      <c r="D29" s="14" t="s">
        <v>448</v>
      </c>
      <c r="E29" s="16">
        <v>0.249</v>
      </c>
      <c r="F29" s="17">
        <v>0.49</v>
      </c>
      <c r="G29" s="17">
        <v>0.12</v>
      </c>
    </row>
    <row r="30" spans="1:7" ht="29.1" customHeight="1">
      <c r="A30" s="14" t="s">
        <v>449</v>
      </c>
      <c r="B30" s="15" t="s">
        <v>450</v>
      </c>
      <c r="C30" s="14" t="s">
        <v>38</v>
      </c>
      <c r="D30" s="14" t="s">
        <v>451</v>
      </c>
      <c r="E30" s="16">
        <v>0.94199999999999995</v>
      </c>
      <c r="F30" s="17">
        <v>1.1599999999999999</v>
      </c>
      <c r="G30" s="17">
        <v>1.0900000000000001</v>
      </c>
    </row>
    <row r="31" spans="1:7" ht="15" customHeight="1">
      <c r="A31" s="1"/>
      <c r="B31" s="1"/>
      <c r="C31" s="1"/>
      <c r="D31" s="1"/>
      <c r="E31" s="58" t="s">
        <v>452</v>
      </c>
      <c r="F31" s="58"/>
      <c r="G31" s="18">
        <v>1.21</v>
      </c>
    </row>
    <row r="32" spans="1:7" ht="15" customHeight="1">
      <c r="A32" s="62" t="s">
        <v>422</v>
      </c>
      <c r="B32" s="62"/>
      <c r="C32" s="13" t="s">
        <v>3</v>
      </c>
      <c r="D32" s="13" t="s">
        <v>423</v>
      </c>
      <c r="E32" s="13" t="s">
        <v>424</v>
      </c>
      <c r="F32" s="13" t="s">
        <v>425</v>
      </c>
      <c r="G32" s="13" t="s">
        <v>426</v>
      </c>
    </row>
    <row r="33" spans="1:7" ht="15" customHeight="1">
      <c r="A33" s="14" t="s">
        <v>453</v>
      </c>
      <c r="B33" s="15" t="s">
        <v>454</v>
      </c>
      <c r="C33" s="14" t="s">
        <v>38</v>
      </c>
      <c r="D33" s="14" t="s">
        <v>455</v>
      </c>
      <c r="E33" s="16">
        <v>1.19</v>
      </c>
      <c r="F33" s="17">
        <v>28.76</v>
      </c>
      <c r="G33" s="17">
        <v>34.22</v>
      </c>
    </row>
    <row r="34" spans="1:7" ht="15" customHeight="1">
      <c r="A34" s="14" t="s">
        <v>456</v>
      </c>
      <c r="B34" s="15" t="s">
        <v>457</v>
      </c>
      <c r="C34" s="14" t="s">
        <v>38</v>
      </c>
      <c r="D34" s="14" t="s">
        <v>455</v>
      </c>
      <c r="E34" s="16">
        <v>3.5710000000000002</v>
      </c>
      <c r="F34" s="17">
        <v>29.15</v>
      </c>
      <c r="G34" s="17">
        <v>104.09</v>
      </c>
    </row>
    <row r="35" spans="1:7" ht="15" customHeight="1">
      <c r="A35" s="14" t="s">
        <v>458</v>
      </c>
      <c r="B35" s="15" t="s">
        <v>459</v>
      </c>
      <c r="C35" s="14" t="s">
        <v>38</v>
      </c>
      <c r="D35" s="14" t="s">
        <v>455</v>
      </c>
      <c r="E35" s="16">
        <v>8.407</v>
      </c>
      <c r="F35" s="17">
        <v>22.72</v>
      </c>
      <c r="G35" s="17">
        <v>191.01</v>
      </c>
    </row>
    <row r="36" spans="1:7" ht="18" customHeight="1">
      <c r="A36" s="1"/>
      <c r="B36" s="1"/>
      <c r="C36" s="1"/>
      <c r="D36" s="1"/>
      <c r="E36" s="58" t="s">
        <v>432</v>
      </c>
      <c r="F36" s="58"/>
      <c r="G36" s="18">
        <v>329.32</v>
      </c>
    </row>
    <row r="37" spans="1:7" ht="15" customHeight="1">
      <c r="A37" s="62" t="s">
        <v>460</v>
      </c>
      <c r="B37" s="62"/>
      <c r="C37" s="13" t="s">
        <v>3</v>
      </c>
      <c r="D37" s="13" t="s">
        <v>423</v>
      </c>
      <c r="E37" s="13" t="s">
        <v>424</v>
      </c>
      <c r="F37" s="13" t="s">
        <v>425</v>
      </c>
      <c r="G37" s="13" t="s">
        <v>426</v>
      </c>
    </row>
    <row r="38" spans="1:7" ht="29.1" customHeight="1">
      <c r="A38" s="14" t="s">
        <v>461</v>
      </c>
      <c r="B38" s="15" t="s">
        <v>462</v>
      </c>
      <c r="C38" s="14" t="s">
        <v>38</v>
      </c>
      <c r="D38" s="14" t="s">
        <v>42</v>
      </c>
      <c r="E38" s="16">
        <v>1.103</v>
      </c>
      <c r="F38" s="17">
        <v>407.52</v>
      </c>
      <c r="G38" s="17">
        <v>449.49</v>
      </c>
    </row>
    <row r="39" spans="1:7" ht="15" customHeight="1">
      <c r="A39" s="1"/>
      <c r="B39" s="1"/>
      <c r="C39" s="1"/>
      <c r="D39" s="1"/>
      <c r="E39" s="58" t="s">
        <v>463</v>
      </c>
      <c r="F39" s="58"/>
      <c r="G39" s="18">
        <v>449.49</v>
      </c>
    </row>
    <row r="40" spans="1:7" ht="15" customHeight="1">
      <c r="A40" s="1"/>
      <c r="B40" s="1"/>
      <c r="C40" s="1"/>
      <c r="D40" s="1"/>
      <c r="E40" s="59" t="s">
        <v>433</v>
      </c>
      <c r="F40" s="59"/>
      <c r="G40" s="4">
        <v>780.02</v>
      </c>
    </row>
    <row r="41" spans="1:7" ht="9.9499999999999993" customHeight="1">
      <c r="A41" s="1"/>
      <c r="B41" s="1"/>
      <c r="C41" s="60"/>
      <c r="D41" s="60"/>
      <c r="E41" s="1"/>
      <c r="F41" s="1"/>
      <c r="G41" s="1"/>
    </row>
    <row r="42" spans="1:7" ht="20.100000000000001" customHeight="1">
      <c r="A42" s="61" t="s">
        <v>464</v>
      </c>
      <c r="B42" s="61"/>
      <c r="C42" s="61"/>
      <c r="D42" s="61"/>
      <c r="E42" s="61"/>
      <c r="F42" s="61"/>
      <c r="G42" s="61"/>
    </row>
    <row r="43" spans="1:7" ht="15" customHeight="1">
      <c r="A43" s="62" t="s">
        <v>435</v>
      </c>
      <c r="B43" s="62"/>
      <c r="C43" s="13" t="s">
        <v>3</v>
      </c>
      <c r="D43" s="13" t="s">
        <v>423</v>
      </c>
      <c r="E43" s="13" t="s">
        <v>424</v>
      </c>
      <c r="F43" s="13" t="s">
        <v>425</v>
      </c>
      <c r="G43" s="13" t="s">
        <v>426</v>
      </c>
    </row>
    <row r="44" spans="1:7" ht="20.100000000000001" customHeight="1">
      <c r="A44" s="14" t="s">
        <v>465</v>
      </c>
      <c r="B44" s="15" t="s">
        <v>466</v>
      </c>
      <c r="C44" s="14" t="s">
        <v>38</v>
      </c>
      <c r="D44" s="14" t="s">
        <v>82</v>
      </c>
      <c r="E44" s="16">
        <v>2.5000000000000001E-2</v>
      </c>
      <c r="F44" s="17">
        <v>26.23</v>
      </c>
      <c r="G44" s="17">
        <v>0.66</v>
      </c>
    </row>
    <row r="45" spans="1:7" ht="29.1" customHeight="1">
      <c r="A45" s="14" t="s">
        <v>467</v>
      </c>
      <c r="B45" s="15" t="s">
        <v>468</v>
      </c>
      <c r="C45" s="14" t="s">
        <v>38</v>
      </c>
      <c r="D45" s="14" t="s">
        <v>26</v>
      </c>
      <c r="E45" s="16">
        <v>1.19</v>
      </c>
      <c r="F45" s="17">
        <v>0.22</v>
      </c>
      <c r="G45" s="17">
        <v>0.26</v>
      </c>
    </row>
    <row r="46" spans="1:7" ht="15" customHeight="1">
      <c r="A46" s="1"/>
      <c r="B46" s="1"/>
      <c r="C46" s="1"/>
      <c r="D46" s="1"/>
      <c r="E46" s="58" t="s">
        <v>437</v>
      </c>
      <c r="F46" s="58"/>
      <c r="G46" s="18">
        <v>0.92</v>
      </c>
    </row>
    <row r="47" spans="1:7" ht="15" customHeight="1">
      <c r="A47" s="62" t="s">
        <v>422</v>
      </c>
      <c r="B47" s="62"/>
      <c r="C47" s="13" t="s">
        <v>3</v>
      </c>
      <c r="D47" s="13" t="s">
        <v>423</v>
      </c>
      <c r="E47" s="13" t="s">
        <v>424</v>
      </c>
      <c r="F47" s="13" t="s">
        <v>425</v>
      </c>
      <c r="G47" s="13" t="s">
        <v>426</v>
      </c>
    </row>
    <row r="48" spans="1:7" ht="15" customHeight="1">
      <c r="A48" s="14" t="s">
        <v>469</v>
      </c>
      <c r="B48" s="15" t="s">
        <v>470</v>
      </c>
      <c r="C48" s="14" t="s">
        <v>38</v>
      </c>
      <c r="D48" s="14" t="s">
        <v>455</v>
      </c>
      <c r="E48" s="16">
        <v>1.7500000000000002E-2</v>
      </c>
      <c r="F48" s="17">
        <v>22.72</v>
      </c>
      <c r="G48" s="17">
        <v>0.4</v>
      </c>
    </row>
    <row r="49" spans="1:7" ht="15" customHeight="1">
      <c r="A49" s="14" t="s">
        <v>471</v>
      </c>
      <c r="B49" s="15" t="s">
        <v>472</v>
      </c>
      <c r="C49" s="14" t="s">
        <v>38</v>
      </c>
      <c r="D49" s="14" t="s">
        <v>455</v>
      </c>
      <c r="E49" s="16">
        <v>0.1069</v>
      </c>
      <c r="F49" s="17">
        <v>28.94</v>
      </c>
      <c r="G49" s="17">
        <v>3.09</v>
      </c>
    </row>
    <row r="50" spans="1:7" ht="18" customHeight="1">
      <c r="A50" s="1"/>
      <c r="B50" s="1"/>
      <c r="C50" s="1"/>
      <c r="D50" s="1"/>
      <c r="E50" s="58" t="s">
        <v>432</v>
      </c>
      <c r="F50" s="58"/>
      <c r="G50" s="18">
        <v>3.49</v>
      </c>
    </row>
    <row r="51" spans="1:7" ht="15" customHeight="1">
      <c r="A51" s="62" t="s">
        <v>460</v>
      </c>
      <c r="B51" s="62"/>
      <c r="C51" s="13" t="s">
        <v>3</v>
      </c>
      <c r="D51" s="13" t="s">
        <v>423</v>
      </c>
      <c r="E51" s="13" t="s">
        <v>424</v>
      </c>
      <c r="F51" s="13" t="s">
        <v>425</v>
      </c>
      <c r="G51" s="13" t="s">
        <v>426</v>
      </c>
    </row>
    <row r="52" spans="1:7" ht="15" customHeight="1">
      <c r="A52" s="14" t="s">
        <v>473</v>
      </c>
      <c r="B52" s="15" t="s">
        <v>474</v>
      </c>
      <c r="C52" s="14" t="s">
        <v>38</v>
      </c>
      <c r="D52" s="14" t="s">
        <v>82</v>
      </c>
      <c r="E52" s="16">
        <v>1</v>
      </c>
      <c r="F52" s="17">
        <v>11.66</v>
      </c>
      <c r="G52" s="17">
        <v>11.66</v>
      </c>
    </row>
    <row r="53" spans="1:7" ht="15" customHeight="1">
      <c r="A53" s="1"/>
      <c r="B53" s="1"/>
      <c r="C53" s="1"/>
      <c r="D53" s="1"/>
      <c r="E53" s="58" t="s">
        <v>463</v>
      </c>
      <c r="F53" s="58"/>
      <c r="G53" s="18">
        <v>11.66</v>
      </c>
    </row>
    <row r="54" spans="1:7" ht="15" customHeight="1">
      <c r="A54" s="1"/>
      <c r="B54" s="1"/>
      <c r="C54" s="1"/>
      <c r="D54" s="1"/>
      <c r="E54" s="59" t="s">
        <v>433</v>
      </c>
      <c r="F54" s="59"/>
      <c r="G54" s="4">
        <v>16.07</v>
      </c>
    </row>
    <row r="55" spans="1:7" ht="9.9499999999999993" customHeight="1">
      <c r="A55" s="1"/>
      <c r="B55" s="1"/>
      <c r="C55" s="60"/>
      <c r="D55" s="60"/>
      <c r="E55" s="1"/>
      <c r="F55" s="1"/>
      <c r="G55" s="1"/>
    </row>
    <row r="56" spans="1:7" ht="20.100000000000001" customHeight="1">
      <c r="A56" s="61" t="s">
        <v>475</v>
      </c>
      <c r="B56" s="61"/>
      <c r="C56" s="61"/>
      <c r="D56" s="61"/>
      <c r="E56" s="61"/>
      <c r="F56" s="61"/>
      <c r="G56" s="61"/>
    </row>
    <row r="57" spans="1:7" ht="15" customHeight="1">
      <c r="A57" s="62" t="s">
        <v>435</v>
      </c>
      <c r="B57" s="62"/>
      <c r="C57" s="13" t="s">
        <v>3</v>
      </c>
      <c r="D57" s="13" t="s">
        <v>423</v>
      </c>
      <c r="E57" s="13" t="s">
        <v>424</v>
      </c>
      <c r="F57" s="13" t="s">
        <v>425</v>
      </c>
      <c r="G57" s="13" t="s">
        <v>426</v>
      </c>
    </row>
    <row r="58" spans="1:7" ht="20.100000000000001" customHeight="1">
      <c r="A58" s="14" t="s">
        <v>476</v>
      </c>
      <c r="B58" s="15" t="s">
        <v>477</v>
      </c>
      <c r="C58" s="14" t="s">
        <v>38</v>
      </c>
      <c r="D58" s="14" t="s">
        <v>478</v>
      </c>
      <c r="E58" s="16">
        <v>0.01</v>
      </c>
      <c r="F58" s="17">
        <v>6.22</v>
      </c>
      <c r="G58" s="17">
        <v>0.06</v>
      </c>
    </row>
    <row r="59" spans="1:7" ht="15" customHeight="1">
      <c r="A59" s="14" t="s">
        <v>479</v>
      </c>
      <c r="B59" s="15" t="s">
        <v>480</v>
      </c>
      <c r="C59" s="14" t="s">
        <v>38</v>
      </c>
      <c r="D59" s="14" t="s">
        <v>82</v>
      </c>
      <c r="E59" s="16">
        <v>4.9000000000000002E-2</v>
      </c>
      <c r="F59" s="17">
        <v>24.92</v>
      </c>
      <c r="G59" s="17">
        <v>1.22</v>
      </c>
    </row>
    <row r="60" spans="1:7" ht="20.100000000000001" customHeight="1">
      <c r="A60" s="14" t="s">
        <v>481</v>
      </c>
      <c r="B60" s="15" t="s">
        <v>482</v>
      </c>
      <c r="C60" s="14" t="s">
        <v>38</v>
      </c>
      <c r="D60" s="14" t="s">
        <v>104</v>
      </c>
      <c r="E60" s="16">
        <v>0.32800000000000001</v>
      </c>
      <c r="F60" s="17">
        <v>24.44</v>
      </c>
      <c r="G60" s="17">
        <v>8.02</v>
      </c>
    </row>
    <row r="61" spans="1:7" ht="15" customHeight="1">
      <c r="A61" s="1"/>
      <c r="B61" s="1"/>
      <c r="C61" s="1"/>
      <c r="D61" s="1"/>
      <c r="E61" s="58" t="s">
        <v>437</v>
      </c>
      <c r="F61" s="58"/>
      <c r="G61" s="18">
        <v>9.3000000000000007</v>
      </c>
    </row>
    <row r="62" spans="1:7" ht="15" customHeight="1">
      <c r="A62" s="62" t="s">
        <v>422</v>
      </c>
      <c r="B62" s="62"/>
      <c r="C62" s="13" t="s">
        <v>3</v>
      </c>
      <c r="D62" s="13" t="s">
        <v>423</v>
      </c>
      <c r="E62" s="13" t="s">
        <v>424</v>
      </c>
      <c r="F62" s="13" t="s">
        <v>425</v>
      </c>
      <c r="G62" s="13" t="s">
        <v>426</v>
      </c>
    </row>
    <row r="63" spans="1:7" ht="15" customHeight="1">
      <c r="A63" s="14" t="s">
        <v>483</v>
      </c>
      <c r="B63" s="15" t="s">
        <v>484</v>
      </c>
      <c r="C63" s="14" t="s">
        <v>38</v>
      </c>
      <c r="D63" s="14" t="s">
        <v>455</v>
      </c>
      <c r="E63" s="16">
        <v>0.19</v>
      </c>
      <c r="F63" s="17">
        <v>23.86</v>
      </c>
      <c r="G63" s="17">
        <v>4.53</v>
      </c>
    </row>
    <row r="64" spans="1:7" ht="15" customHeight="1">
      <c r="A64" s="14" t="s">
        <v>453</v>
      </c>
      <c r="B64" s="15" t="s">
        <v>454</v>
      </c>
      <c r="C64" s="14" t="s">
        <v>38</v>
      </c>
      <c r="D64" s="14" t="s">
        <v>455</v>
      </c>
      <c r="E64" s="16">
        <v>1.0349999999999999</v>
      </c>
      <c r="F64" s="17">
        <v>28.76</v>
      </c>
      <c r="G64" s="17">
        <v>29.77</v>
      </c>
    </row>
    <row r="65" spans="1:7" ht="18" customHeight="1">
      <c r="A65" s="1"/>
      <c r="B65" s="1"/>
      <c r="C65" s="1"/>
      <c r="D65" s="1"/>
      <c r="E65" s="58" t="s">
        <v>432</v>
      </c>
      <c r="F65" s="58"/>
      <c r="G65" s="18">
        <v>34.299999999999997</v>
      </c>
    </row>
    <row r="66" spans="1:7" ht="15" customHeight="1">
      <c r="A66" s="62" t="s">
        <v>460</v>
      </c>
      <c r="B66" s="62"/>
      <c r="C66" s="13" t="s">
        <v>3</v>
      </c>
      <c r="D66" s="13" t="s">
        <v>423</v>
      </c>
      <c r="E66" s="13" t="s">
        <v>424</v>
      </c>
      <c r="F66" s="13" t="s">
        <v>425</v>
      </c>
      <c r="G66" s="13" t="s">
        <v>426</v>
      </c>
    </row>
    <row r="67" spans="1:7" ht="20.100000000000001" customHeight="1">
      <c r="A67" s="14" t="s">
        <v>485</v>
      </c>
      <c r="B67" s="15" t="s">
        <v>486</v>
      </c>
      <c r="C67" s="14" t="s">
        <v>38</v>
      </c>
      <c r="D67" s="14" t="s">
        <v>104</v>
      </c>
      <c r="E67" s="16">
        <v>0</v>
      </c>
      <c r="F67" s="17">
        <v>32.840000000000003</v>
      </c>
      <c r="G67" s="17">
        <v>0</v>
      </c>
    </row>
    <row r="68" spans="1:7" ht="20.100000000000001" customHeight="1">
      <c r="A68" s="14" t="s">
        <v>487</v>
      </c>
      <c r="B68" s="15" t="s">
        <v>488</v>
      </c>
      <c r="C68" s="14" t="s">
        <v>38</v>
      </c>
      <c r="D68" s="14" t="s">
        <v>34</v>
      </c>
      <c r="E68" s="16">
        <v>0.41399999999999998</v>
      </c>
      <c r="F68" s="17">
        <v>112.14</v>
      </c>
      <c r="G68" s="17">
        <v>46.43</v>
      </c>
    </row>
    <row r="69" spans="1:7" ht="15" customHeight="1">
      <c r="A69" s="1"/>
      <c r="B69" s="1"/>
      <c r="C69" s="1"/>
      <c r="D69" s="1"/>
      <c r="E69" s="58" t="s">
        <v>463</v>
      </c>
      <c r="F69" s="58"/>
      <c r="G69" s="18">
        <v>46.43</v>
      </c>
    </row>
    <row r="70" spans="1:7" ht="15" customHeight="1">
      <c r="A70" s="1"/>
      <c r="B70" s="1"/>
      <c r="C70" s="1"/>
      <c r="D70" s="1"/>
      <c r="E70" s="59" t="s">
        <v>433</v>
      </c>
      <c r="F70" s="59"/>
      <c r="G70" s="4">
        <v>90.03</v>
      </c>
    </row>
    <row r="71" spans="1:7" ht="9.9499999999999993" customHeight="1">
      <c r="A71" s="1"/>
      <c r="B71" s="1"/>
      <c r="C71" s="60"/>
      <c r="D71" s="60"/>
      <c r="E71" s="1"/>
      <c r="F71" s="1"/>
      <c r="G71" s="1"/>
    </row>
    <row r="72" spans="1:7" ht="20.100000000000001" customHeight="1">
      <c r="A72" s="61" t="s">
        <v>489</v>
      </c>
      <c r="B72" s="61"/>
      <c r="C72" s="61"/>
      <c r="D72" s="61"/>
      <c r="E72" s="61"/>
      <c r="F72" s="61"/>
      <c r="G72" s="61"/>
    </row>
    <row r="73" spans="1:7" ht="15" customHeight="1">
      <c r="A73" s="62" t="s">
        <v>445</v>
      </c>
      <c r="B73" s="62"/>
      <c r="C73" s="13" t="s">
        <v>3</v>
      </c>
      <c r="D73" s="13" t="s">
        <v>423</v>
      </c>
      <c r="E73" s="13" t="s">
        <v>424</v>
      </c>
      <c r="F73" s="13" t="s">
        <v>425</v>
      </c>
      <c r="G73" s="13" t="s">
        <v>426</v>
      </c>
    </row>
    <row r="74" spans="1:7" ht="29.1" customHeight="1">
      <c r="A74" s="14" t="s">
        <v>446</v>
      </c>
      <c r="B74" s="15" t="s">
        <v>447</v>
      </c>
      <c r="C74" s="14" t="s">
        <v>38</v>
      </c>
      <c r="D74" s="14" t="s">
        <v>448</v>
      </c>
      <c r="E74" s="16">
        <v>1.417</v>
      </c>
      <c r="F74" s="17">
        <v>0.49</v>
      </c>
      <c r="G74" s="17">
        <v>0.69</v>
      </c>
    </row>
    <row r="75" spans="1:7" ht="29.1" customHeight="1">
      <c r="A75" s="14" t="s">
        <v>449</v>
      </c>
      <c r="B75" s="15" t="s">
        <v>450</v>
      </c>
      <c r="C75" s="14" t="s">
        <v>38</v>
      </c>
      <c r="D75" s="14" t="s">
        <v>451</v>
      </c>
      <c r="E75" s="16">
        <v>1.042</v>
      </c>
      <c r="F75" s="17">
        <v>1.1599999999999999</v>
      </c>
      <c r="G75" s="17">
        <v>1.21</v>
      </c>
    </row>
    <row r="76" spans="1:7" ht="15" customHeight="1">
      <c r="A76" s="1"/>
      <c r="B76" s="1"/>
      <c r="C76" s="1"/>
      <c r="D76" s="1"/>
      <c r="E76" s="58" t="s">
        <v>452</v>
      </c>
      <c r="F76" s="58"/>
      <c r="G76" s="18">
        <v>1.9</v>
      </c>
    </row>
    <row r="77" spans="1:7" ht="15" customHeight="1">
      <c r="A77" s="62" t="s">
        <v>435</v>
      </c>
      <c r="B77" s="62"/>
      <c r="C77" s="13" t="s">
        <v>3</v>
      </c>
      <c r="D77" s="13" t="s">
        <v>423</v>
      </c>
      <c r="E77" s="13" t="s">
        <v>424</v>
      </c>
      <c r="F77" s="13" t="s">
        <v>425</v>
      </c>
      <c r="G77" s="13" t="s">
        <v>426</v>
      </c>
    </row>
    <row r="78" spans="1:7" ht="29.1" customHeight="1">
      <c r="A78" s="14" t="s">
        <v>490</v>
      </c>
      <c r="B78" s="15" t="s">
        <v>491</v>
      </c>
      <c r="C78" s="14" t="s">
        <v>38</v>
      </c>
      <c r="D78" s="14" t="s">
        <v>42</v>
      </c>
      <c r="E78" s="16">
        <v>0</v>
      </c>
      <c r="F78" s="17">
        <v>481.03</v>
      </c>
      <c r="G78" s="17">
        <v>0</v>
      </c>
    </row>
    <row r="79" spans="1:7" ht="15" customHeight="1">
      <c r="A79" s="1"/>
      <c r="B79" s="1"/>
      <c r="C79" s="1"/>
      <c r="D79" s="1"/>
      <c r="E79" s="58" t="s">
        <v>437</v>
      </c>
      <c r="F79" s="58"/>
      <c r="G79" s="18">
        <v>0</v>
      </c>
    </row>
    <row r="80" spans="1:7" ht="15" customHeight="1">
      <c r="A80" s="62" t="s">
        <v>422</v>
      </c>
      <c r="B80" s="62"/>
      <c r="C80" s="13" t="s">
        <v>3</v>
      </c>
      <c r="D80" s="13" t="s">
        <v>423</v>
      </c>
      <c r="E80" s="13" t="s">
        <v>424</v>
      </c>
      <c r="F80" s="13" t="s">
        <v>425</v>
      </c>
      <c r="G80" s="13" t="s">
        <v>426</v>
      </c>
    </row>
    <row r="81" spans="1:7" ht="15" customHeight="1">
      <c r="A81" s="14" t="s">
        <v>453</v>
      </c>
      <c r="B81" s="15" t="s">
        <v>454</v>
      </c>
      <c r="C81" s="14" t="s">
        <v>38</v>
      </c>
      <c r="D81" s="14" t="s">
        <v>455</v>
      </c>
      <c r="E81" s="16">
        <v>2.4590000000000001</v>
      </c>
      <c r="F81" s="17">
        <v>28.76</v>
      </c>
      <c r="G81" s="17">
        <v>70.72</v>
      </c>
    </row>
    <row r="82" spans="1:7" ht="15" customHeight="1">
      <c r="A82" s="14" t="s">
        <v>456</v>
      </c>
      <c r="B82" s="15" t="s">
        <v>457</v>
      </c>
      <c r="C82" s="14" t="s">
        <v>38</v>
      </c>
      <c r="D82" s="14" t="s">
        <v>455</v>
      </c>
      <c r="E82" s="16">
        <v>2.4590000000000001</v>
      </c>
      <c r="F82" s="17">
        <v>29.15</v>
      </c>
      <c r="G82" s="17">
        <v>71.680000000000007</v>
      </c>
    </row>
    <row r="83" spans="1:7" ht="15" customHeight="1">
      <c r="A83" s="14" t="s">
        <v>458</v>
      </c>
      <c r="B83" s="15" t="s">
        <v>459</v>
      </c>
      <c r="C83" s="14" t="s">
        <v>38</v>
      </c>
      <c r="D83" s="14" t="s">
        <v>455</v>
      </c>
      <c r="E83" s="16">
        <v>7.3769999999999998</v>
      </c>
      <c r="F83" s="17">
        <v>22.72</v>
      </c>
      <c r="G83" s="17">
        <v>167.61</v>
      </c>
    </row>
    <row r="84" spans="1:7" ht="18" customHeight="1">
      <c r="A84" s="1"/>
      <c r="B84" s="1"/>
      <c r="C84" s="1"/>
      <c r="D84" s="1"/>
      <c r="E84" s="58" t="s">
        <v>432</v>
      </c>
      <c r="F84" s="58"/>
      <c r="G84" s="18">
        <v>310.01</v>
      </c>
    </row>
    <row r="85" spans="1:7" ht="15" customHeight="1">
      <c r="A85" s="62" t="s">
        <v>460</v>
      </c>
      <c r="B85" s="62"/>
      <c r="C85" s="13" t="s">
        <v>3</v>
      </c>
      <c r="D85" s="13" t="s">
        <v>423</v>
      </c>
      <c r="E85" s="13" t="s">
        <v>424</v>
      </c>
      <c r="F85" s="13" t="s">
        <v>425</v>
      </c>
      <c r="G85" s="13" t="s">
        <v>426</v>
      </c>
    </row>
    <row r="86" spans="1:7" ht="29.1" customHeight="1">
      <c r="A86" s="14" t="s">
        <v>461</v>
      </c>
      <c r="B86" s="15" t="s">
        <v>462</v>
      </c>
      <c r="C86" s="14" t="s">
        <v>38</v>
      </c>
      <c r="D86" s="14" t="s">
        <v>42</v>
      </c>
      <c r="E86" s="16">
        <v>1</v>
      </c>
      <c r="F86" s="17">
        <v>407.52</v>
      </c>
      <c r="G86" s="17">
        <v>407.52</v>
      </c>
    </row>
    <row r="87" spans="1:7" ht="15" customHeight="1">
      <c r="A87" s="1"/>
      <c r="B87" s="1"/>
      <c r="C87" s="1"/>
      <c r="D87" s="1"/>
      <c r="E87" s="58" t="s">
        <v>463</v>
      </c>
      <c r="F87" s="58"/>
      <c r="G87" s="18">
        <v>407.52</v>
      </c>
    </row>
    <row r="88" spans="1:7" ht="15" customHeight="1">
      <c r="A88" s="1"/>
      <c r="B88" s="1"/>
      <c r="C88" s="1"/>
      <c r="D88" s="1"/>
      <c r="E88" s="59" t="s">
        <v>433</v>
      </c>
      <c r="F88" s="59"/>
      <c r="G88" s="4">
        <v>719.43</v>
      </c>
    </row>
    <row r="89" spans="1:7" ht="9.9499999999999993" customHeight="1">
      <c r="A89" s="1"/>
      <c r="B89" s="1"/>
      <c r="C89" s="60"/>
      <c r="D89" s="60"/>
      <c r="E89" s="1"/>
      <c r="F89" s="1"/>
      <c r="G89" s="1"/>
    </row>
    <row r="90" spans="1:7" ht="20.100000000000001" customHeight="1">
      <c r="A90" s="61" t="s">
        <v>464</v>
      </c>
      <c r="B90" s="61"/>
      <c r="C90" s="61"/>
      <c r="D90" s="61"/>
      <c r="E90" s="61"/>
      <c r="F90" s="61"/>
      <c r="G90" s="61"/>
    </row>
    <row r="91" spans="1:7" ht="15" customHeight="1">
      <c r="A91" s="62" t="s">
        <v>435</v>
      </c>
      <c r="B91" s="62"/>
      <c r="C91" s="13" t="s">
        <v>3</v>
      </c>
      <c r="D91" s="13" t="s">
        <v>423</v>
      </c>
      <c r="E91" s="13" t="s">
        <v>424</v>
      </c>
      <c r="F91" s="13" t="s">
        <v>425</v>
      </c>
      <c r="G91" s="13" t="s">
        <v>426</v>
      </c>
    </row>
    <row r="92" spans="1:7" ht="20.100000000000001" customHeight="1">
      <c r="A92" s="14" t="s">
        <v>465</v>
      </c>
      <c r="B92" s="15" t="s">
        <v>466</v>
      </c>
      <c r="C92" s="14" t="s">
        <v>38</v>
      </c>
      <c r="D92" s="14" t="s">
        <v>82</v>
      </c>
      <c r="E92" s="16">
        <v>2.5000000000000001E-2</v>
      </c>
      <c r="F92" s="17">
        <v>26.23</v>
      </c>
      <c r="G92" s="17">
        <v>0.66</v>
      </c>
    </row>
    <row r="93" spans="1:7" ht="29.1" customHeight="1">
      <c r="A93" s="14" t="s">
        <v>467</v>
      </c>
      <c r="B93" s="15" t="s">
        <v>468</v>
      </c>
      <c r="C93" s="14" t="s">
        <v>38</v>
      </c>
      <c r="D93" s="14" t="s">
        <v>26</v>
      </c>
      <c r="E93" s="16">
        <v>1.19</v>
      </c>
      <c r="F93" s="17">
        <v>0.22</v>
      </c>
      <c r="G93" s="17">
        <v>0.26</v>
      </c>
    </row>
    <row r="94" spans="1:7" ht="15" customHeight="1">
      <c r="A94" s="1"/>
      <c r="B94" s="1"/>
      <c r="C94" s="1"/>
      <c r="D94" s="1"/>
      <c r="E94" s="58" t="s">
        <v>437</v>
      </c>
      <c r="F94" s="58"/>
      <c r="G94" s="18">
        <v>0.92</v>
      </c>
    </row>
    <row r="95" spans="1:7" ht="15" customHeight="1">
      <c r="A95" s="62" t="s">
        <v>422</v>
      </c>
      <c r="B95" s="62"/>
      <c r="C95" s="13" t="s">
        <v>3</v>
      </c>
      <c r="D95" s="13" t="s">
        <v>423</v>
      </c>
      <c r="E95" s="13" t="s">
        <v>424</v>
      </c>
      <c r="F95" s="13" t="s">
        <v>425</v>
      </c>
      <c r="G95" s="13" t="s">
        <v>426</v>
      </c>
    </row>
    <row r="96" spans="1:7" ht="15" customHeight="1">
      <c r="A96" s="14" t="s">
        <v>469</v>
      </c>
      <c r="B96" s="15" t="s">
        <v>470</v>
      </c>
      <c r="C96" s="14" t="s">
        <v>38</v>
      </c>
      <c r="D96" s="14" t="s">
        <v>455</v>
      </c>
      <c r="E96" s="16">
        <v>1.7500000000000002E-2</v>
      </c>
      <c r="F96" s="17">
        <v>22.72</v>
      </c>
      <c r="G96" s="17">
        <v>0.4</v>
      </c>
    </row>
    <row r="97" spans="1:7" ht="15" customHeight="1">
      <c r="A97" s="14" t="s">
        <v>471</v>
      </c>
      <c r="B97" s="15" t="s">
        <v>472</v>
      </c>
      <c r="C97" s="14" t="s">
        <v>38</v>
      </c>
      <c r="D97" s="14" t="s">
        <v>455</v>
      </c>
      <c r="E97" s="16">
        <v>0.1069</v>
      </c>
      <c r="F97" s="17">
        <v>28.94</v>
      </c>
      <c r="G97" s="17">
        <v>3.09</v>
      </c>
    </row>
    <row r="98" spans="1:7" ht="18" customHeight="1">
      <c r="A98" s="1"/>
      <c r="B98" s="1"/>
      <c r="C98" s="1"/>
      <c r="D98" s="1"/>
      <c r="E98" s="58" t="s">
        <v>432</v>
      </c>
      <c r="F98" s="58"/>
      <c r="G98" s="18">
        <v>3.49</v>
      </c>
    </row>
    <row r="99" spans="1:7" ht="15" customHeight="1">
      <c r="A99" s="62" t="s">
        <v>460</v>
      </c>
      <c r="B99" s="62"/>
      <c r="C99" s="13" t="s">
        <v>3</v>
      </c>
      <c r="D99" s="13" t="s">
        <v>423</v>
      </c>
      <c r="E99" s="13" t="s">
        <v>424</v>
      </c>
      <c r="F99" s="13" t="s">
        <v>425</v>
      </c>
      <c r="G99" s="13" t="s">
        <v>426</v>
      </c>
    </row>
    <row r="100" spans="1:7" ht="15" customHeight="1">
      <c r="A100" s="14" t="s">
        <v>473</v>
      </c>
      <c r="B100" s="15" t="s">
        <v>474</v>
      </c>
      <c r="C100" s="14" t="s">
        <v>38</v>
      </c>
      <c r="D100" s="14" t="s">
        <v>82</v>
      </c>
      <c r="E100" s="16">
        <v>1</v>
      </c>
      <c r="F100" s="17">
        <v>11.66</v>
      </c>
      <c r="G100" s="17">
        <v>11.66</v>
      </c>
    </row>
    <row r="101" spans="1:7" ht="15" customHeight="1">
      <c r="A101" s="1"/>
      <c r="B101" s="1"/>
      <c r="C101" s="1"/>
      <c r="D101" s="1"/>
      <c r="E101" s="58" t="s">
        <v>463</v>
      </c>
      <c r="F101" s="58"/>
      <c r="G101" s="18">
        <v>11.66</v>
      </c>
    </row>
    <row r="102" spans="1:7" ht="15" customHeight="1">
      <c r="A102" s="1"/>
      <c r="B102" s="1"/>
      <c r="C102" s="1"/>
      <c r="D102" s="1"/>
      <c r="E102" s="59" t="s">
        <v>433</v>
      </c>
      <c r="F102" s="59"/>
      <c r="G102" s="4">
        <v>16.07</v>
      </c>
    </row>
    <row r="103" spans="1:7" ht="9.9499999999999993" customHeight="1">
      <c r="A103" s="1"/>
      <c r="B103" s="1"/>
      <c r="C103" s="60"/>
      <c r="D103" s="60"/>
      <c r="E103" s="1"/>
      <c r="F103" s="1"/>
      <c r="G103" s="1"/>
    </row>
    <row r="104" spans="1:7" ht="20.100000000000001" customHeight="1">
      <c r="A104" s="61" t="s">
        <v>492</v>
      </c>
      <c r="B104" s="61"/>
      <c r="C104" s="61"/>
      <c r="D104" s="61"/>
      <c r="E104" s="61"/>
      <c r="F104" s="61"/>
      <c r="G104" s="61"/>
    </row>
    <row r="105" spans="1:7" ht="15" customHeight="1">
      <c r="A105" s="62" t="s">
        <v>493</v>
      </c>
      <c r="B105" s="62"/>
      <c r="C105" s="13" t="s">
        <v>3</v>
      </c>
      <c r="D105" s="13" t="s">
        <v>423</v>
      </c>
      <c r="E105" s="13" t="s">
        <v>424</v>
      </c>
      <c r="F105" s="13" t="s">
        <v>425</v>
      </c>
      <c r="G105" s="13" t="s">
        <v>426</v>
      </c>
    </row>
    <row r="106" spans="1:7" ht="29.1" customHeight="1">
      <c r="A106" s="14" t="s">
        <v>494</v>
      </c>
      <c r="B106" s="15" t="s">
        <v>495</v>
      </c>
      <c r="C106" s="14" t="s">
        <v>496</v>
      </c>
      <c r="D106" s="14" t="s">
        <v>42</v>
      </c>
      <c r="E106" s="16">
        <v>0.118035</v>
      </c>
      <c r="F106" s="17">
        <v>2530</v>
      </c>
      <c r="G106" s="17">
        <v>298.63</v>
      </c>
    </row>
    <row r="107" spans="1:7" ht="15" customHeight="1">
      <c r="A107" s="1"/>
      <c r="B107" s="1"/>
      <c r="C107" s="1"/>
      <c r="D107" s="1"/>
      <c r="E107" s="58" t="s">
        <v>497</v>
      </c>
      <c r="F107" s="58"/>
      <c r="G107" s="18">
        <v>298.63</v>
      </c>
    </row>
    <row r="108" spans="1:7" ht="15" customHeight="1">
      <c r="A108" s="62" t="s">
        <v>435</v>
      </c>
      <c r="B108" s="62"/>
      <c r="C108" s="13" t="s">
        <v>3</v>
      </c>
      <c r="D108" s="13" t="s">
        <v>423</v>
      </c>
      <c r="E108" s="13" t="s">
        <v>424</v>
      </c>
      <c r="F108" s="13" t="s">
        <v>425</v>
      </c>
      <c r="G108" s="13" t="s">
        <v>426</v>
      </c>
    </row>
    <row r="109" spans="1:7" ht="20.100000000000001" customHeight="1">
      <c r="A109" s="14" t="s">
        <v>498</v>
      </c>
      <c r="B109" s="15" t="s">
        <v>499</v>
      </c>
      <c r="C109" s="14" t="s">
        <v>38</v>
      </c>
      <c r="D109" s="14" t="s">
        <v>104</v>
      </c>
      <c r="E109" s="16">
        <v>0</v>
      </c>
      <c r="F109" s="17">
        <v>27.53</v>
      </c>
      <c r="G109" s="17">
        <v>0</v>
      </c>
    </row>
    <row r="110" spans="1:7" ht="20.100000000000001" customHeight="1">
      <c r="A110" s="14" t="s">
        <v>500</v>
      </c>
      <c r="B110" s="15" t="s">
        <v>501</v>
      </c>
      <c r="C110" s="14" t="s">
        <v>38</v>
      </c>
      <c r="D110" s="14" t="s">
        <v>26</v>
      </c>
      <c r="E110" s="16">
        <v>1</v>
      </c>
      <c r="F110" s="17">
        <v>24.75</v>
      </c>
      <c r="G110" s="17">
        <v>24.75</v>
      </c>
    </row>
    <row r="111" spans="1:7" ht="15" customHeight="1">
      <c r="A111" s="14" t="s">
        <v>502</v>
      </c>
      <c r="B111" s="15" t="s">
        <v>503</v>
      </c>
      <c r="C111" s="14" t="s">
        <v>38</v>
      </c>
      <c r="D111" s="14" t="s">
        <v>82</v>
      </c>
      <c r="E111" s="16">
        <v>1.65</v>
      </c>
      <c r="F111" s="17">
        <v>20.170000000000002</v>
      </c>
      <c r="G111" s="17">
        <v>33.28</v>
      </c>
    </row>
    <row r="112" spans="1:7" ht="20.100000000000001" customHeight="1">
      <c r="A112" s="14" t="s">
        <v>481</v>
      </c>
      <c r="B112" s="15" t="s">
        <v>482</v>
      </c>
      <c r="C112" s="14" t="s">
        <v>38</v>
      </c>
      <c r="D112" s="14" t="s">
        <v>104</v>
      </c>
      <c r="E112" s="16">
        <v>0</v>
      </c>
      <c r="F112" s="17">
        <v>24.44</v>
      </c>
      <c r="G112" s="17">
        <v>0</v>
      </c>
    </row>
    <row r="113" spans="1:7" ht="20.100000000000001" customHeight="1">
      <c r="A113" s="14" t="s">
        <v>504</v>
      </c>
      <c r="B113" s="15" t="s">
        <v>505</v>
      </c>
      <c r="C113" s="14" t="s">
        <v>38</v>
      </c>
      <c r="D113" s="14" t="s">
        <v>104</v>
      </c>
      <c r="E113" s="16">
        <v>0</v>
      </c>
      <c r="F113" s="17">
        <v>36.590000000000003</v>
      </c>
      <c r="G113" s="17">
        <v>0</v>
      </c>
    </row>
    <row r="114" spans="1:7" ht="15" customHeight="1">
      <c r="A114" s="1"/>
      <c r="B114" s="1"/>
      <c r="C114" s="1"/>
      <c r="D114" s="1"/>
      <c r="E114" s="58" t="s">
        <v>437</v>
      </c>
      <c r="F114" s="58"/>
      <c r="G114" s="18">
        <v>58.03</v>
      </c>
    </row>
    <row r="115" spans="1:7" ht="15" customHeight="1">
      <c r="A115" s="62" t="s">
        <v>422</v>
      </c>
      <c r="B115" s="62"/>
      <c r="C115" s="13" t="s">
        <v>3</v>
      </c>
      <c r="D115" s="13" t="s">
        <v>423</v>
      </c>
      <c r="E115" s="13" t="s">
        <v>424</v>
      </c>
      <c r="F115" s="13" t="s">
        <v>425</v>
      </c>
      <c r="G115" s="13" t="s">
        <v>426</v>
      </c>
    </row>
    <row r="116" spans="1:7" ht="15" customHeight="1">
      <c r="A116" s="14" t="s">
        <v>483</v>
      </c>
      <c r="B116" s="15" t="s">
        <v>484</v>
      </c>
      <c r="C116" s="14" t="s">
        <v>38</v>
      </c>
      <c r="D116" s="14" t="s">
        <v>455</v>
      </c>
      <c r="E116" s="16">
        <v>2.5939999999999999</v>
      </c>
      <c r="F116" s="17">
        <v>23.86</v>
      </c>
      <c r="G116" s="17">
        <v>61.89</v>
      </c>
    </row>
    <row r="117" spans="1:7" ht="15" customHeight="1">
      <c r="A117" s="14" t="s">
        <v>453</v>
      </c>
      <c r="B117" s="15" t="s">
        <v>454</v>
      </c>
      <c r="C117" s="14" t="s">
        <v>38</v>
      </c>
      <c r="D117" s="14" t="s">
        <v>455</v>
      </c>
      <c r="E117" s="16">
        <v>11.241</v>
      </c>
      <c r="F117" s="17">
        <v>28.76</v>
      </c>
      <c r="G117" s="17">
        <v>323.29000000000002</v>
      </c>
    </row>
    <row r="118" spans="1:7" ht="18" customHeight="1">
      <c r="A118" s="1"/>
      <c r="B118" s="1"/>
      <c r="C118" s="1"/>
      <c r="D118" s="1"/>
      <c r="E118" s="58" t="s">
        <v>432</v>
      </c>
      <c r="F118" s="58"/>
      <c r="G118" s="18">
        <v>385.18</v>
      </c>
    </row>
    <row r="119" spans="1:7" ht="15" customHeight="1">
      <c r="A119" s="62" t="s">
        <v>460</v>
      </c>
      <c r="B119" s="62"/>
      <c r="C119" s="13" t="s">
        <v>3</v>
      </c>
      <c r="D119" s="13" t="s">
        <v>423</v>
      </c>
      <c r="E119" s="13" t="s">
        <v>424</v>
      </c>
      <c r="F119" s="13" t="s">
        <v>425</v>
      </c>
      <c r="G119" s="13" t="s">
        <v>426</v>
      </c>
    </row>
    <row r="120" spans="1:7" ht="29.1" customHeight="1">
      <c r="A120" s="14" t="s">
        <v>506</v>
      </c>
      <c r="B120" s="15" t="s">
        <v>507</v>
      </c>
      <c r="C120" s="14" t="s">
        <v>38</v>
      </c>
      <c r="D120" s="14" t="s">
        <v>26</v>
      </c>
      <c r="E120" s="16">
        <v>1</v>
      </c>
      <c r="F120" s="17">
        <v>459.01</v>
      </c>
      <c r="G120" s="17">
        <v>459.01</v>
      </c>
    </row>
    <row r="121" spans="1:7" ht="29.1" customHeight="1">
      <c r="A121" s="14" t="s">
        <v>506</v>
      </c>
      <c r="B121" s="15" t="s">
        <v>508</v>
      </c>
      <c r="C121" s="14" t="s">
        <v>38</v>
      </c>
      <c r="D121" s="14" t="s">
        <v>26</v>
      </c>
      <c r="E121" s="16">
        <v>0</v>
      </c>
      <c r="F121" s="17">
        <v>624.36</v>
      </c>
      <c r="G121" s="17">
        <v>0</v>
      </c>
    </row>
    <row r="122" spans="1:7" ht="15" customHeight="1">
      <c r="A122" s="1"/>
      <c r="B122" s="1"/>
      <c r="C122" s="1"/>
      <c r="D122" s="1"/>
      <c r="E122" s="58" t="s">
        <v>463</v>
      </c>
      <c r="F122" s="58"/>
      <c r="G122" s="18">
        <v>459.01</v>
      </c>
    </row>
    <row r="123" spans="1:7" ht="15" customHeight="1">
      <c r="A123" s="1"/>
      <c r="B123" s="1"/>
      <c r="C123" s="1"/>
      <c r="D123" s="1"/>
      <c r="E123" s="59" t="s">
        <v>433</v>
      </c>
      <c r="F123" s="59"/>
      <c r="G123" s="4">
        <v>1200.8499999999999</v>
      </c>
    </row>
    <row r="124" spans="1:7" ht="9.9499999999999993" customHeight="1">
      <c r="A124" s="1"/>
      <c r="B124" s="1"/>
      <c r="C124" s="60"/>
      <c r="D124" s="60"/>
      <c r="E124" s="1"/>
      <c r="F124" s="1"/>
      <c r="G124" s="1"/>
    </row>
    <row r="125" spans="1:7" ht="20.100000000000001" customHeight="1">
      <c r="A125" s="61" t="s">
        <v>509</v>
      </c>
      <c r="B125" s="61"/>
      <c r="C125" s="61"/>
      <c r="D125" s="61"/>
      <c r="E125" s="61"/>
      <c r="F125" s="61"/>
      <c r="G125" s="61"/>
    </row>
    <row r="126" spans="1:7" ht="15" customHeight="1">
      <c r="A126" s="62" t="s">
        <v>493</v>
      </c>
      <c r="B126" s="62"/>
      <c r="C126" s="13" t="s">
        <v>3</v>
      </c>
      <c r="D126" s="13" t="s">
        <v>423</v>
      </c>
      <c r="E126" s="13" t="s">
        <v>424</v>
      </c>
      <c r="F126" s="13" t="s">
        <v>425</v>
      </c>
      <c r="G126" s="13" t="s">
        <v>426</v>
      </c>
    </row>
    <row r="127" spans="1:7" ht="29.1" customHeight="1">
      <c r="A127" s="14" t="s">
        <v>494</v>
      </c>
      <c r="B127" s="15" t="s">
        <v>510</v>
      </c>
      <c r="C127" s="14" t="s">
        <v>496</v>
      </c>
      <c r="D127" s="14" t="s">
        <v>42</v>
      </c>
      <c r="E127" s="16">
        <v>1.9774300000000002E-2</v>
      </c>
      <c r="F127" s="17">
        <v>2005.79</v>
      </c>
      <c r="G127" s="17">
        <v>39.659999999999997</v>
      </c>
    </row>
    <row r="128" spans="1:7" ht="15" customHeight="1">
      <c r="A128" s="1"/>
      <c r="B128" s="1"/>
      <c r="C128" s="1"/>
      <c r="D128" s="1"/>
      <c r="E128" s="58" t="s">
        <v>497</v>
      </c>
      <c r="F128" s="58"/>
      <c r="G128" s="18">
        <v>39.659999999999997</v>
      </c>
    </row>
    <row r="129" spans="1:7" ht="15" customHeight="1">
      <c r="A129" s="62" t="s">
        <v>445</v>
      </c>
      <c r="B129" s="62"/>
      <c r="C129" s="13" t="s">
        <v>3</v>
      </c>
      <c r="D129" s="13" t="s">
        <v>423</v>
      </c>
      <c r="E129" s="13" t="s">
        <v>424</v>
      </c>
      <c r="F129" s="13" t="s">
        <v>425</v>
      </c>
      <c r="G129" s="13" t="s">
        <v>426</v>
      </c>
    </row>
    <row r="130" spans="1:7" ht="29.1" customHeight="1">
      <c r="A130" s="14" t="s">
        <v>511</v>
      </c>
      <c r="B130" s="15" t="s">
        <v>512</v>
      </c>
      <c r="C130" s="14" t="s">
        <v>38</v>
      </c>
      <c r="D130" s="14" t="s">
        <v>448</v>
      </c>
      <c r="E130" s="16">
        <v>5.9799999999999999E-2</v>
      </c>
      <c r="F130" s="17">
        <v>26.85</v>
      </c>
      <c r="G130" s="17">
        <v>1.61</v>
      </c>
    </row>
    <row r="131" spans="1:7" ht="29.1" customHeight="1">
      <c r="A131" s="14" t="s">
        <v>513</v>
      </c>
      <c r="B131" s="15" t="s">
        <v>514</v>
      </c>
      <c r="C131" s="14" t="s">
        <v>38</v>
      </c>
      <c r="D131" s="14" t="s">
        <v>451</v>
      </c>
      <c r="E131" s="16">
        <v>4.3099999999999999E-2</v>
      </c>
      <c r="F131" s="17">
        <v>27.64</v>
      </c>
      <c r="G131" s="17">
        <v>1.19</v>
      </c>
    </row>
    <row r="132" spans="1:7" ht="15" customHeight="1">
      <c r="A132" s="1"/>
      <c r="B132" s="1"/>
      <c r="C132" s="1"/>
      <c r="D132" s="1"/>
      <c r="E132" s="58" t="s">
        <v>452</v>
      </c>
      <c r="F132" s="58"/>
      <c r="G132" s="18">
        <v>2.8</v>
      </c>
    </row>
    <row r="133" spans="1:7" ht="15" customHeight="1">
      <c r="A133" s="62" t="s">
        <v>435</v>
      </c>
      <c r="B133" s="62"/>
      <c r="C133" s="13" t="s">
        <v>3</v>
      </c>
      <c r="D133" s="13" t="s">
        <v>423</v>
      </c>
      <c r="E133" s="13" t="s">
        <v>424</v>
      </c>
      <c r="F133" s="13" t="s">
        <v>425</v>
      </c>
      <c r="G133" s="13" t="s">
        <v>426</v>
      </c>
    </row>
    <row r="134" spans="1:7" ht="20.100000000000001" customHeight="1">
      <c r="A134" s="14" t="s">
        <v>515</v>
      </c>
      <c r="B134" s="15" t="s">
        <v>516</v>
      </c>
      <c r="C134" s="14" t="s">
        <v>38</v>
      </c>
      <c r="D134" s="14" t="s">
        <v>104</v>
      </c>
      <c r="E134" s="16">
        <v>0</v>
      </c>
      <c r="F134" s="17">
        <v>17.3</v>
      </c>
      <c r="G134" s="17">
        <v>0</v>
      </c>
    </row>
    <row r="135" spans="1:7" ht="15" customHeight="1">
      <c r="A135" s="14" t="s">
        <v>517</v>
      </c>
      <c r="B135" s="15" t="s">
        <v>518</v>
      </c>
      <c r="C135" s="14" t="s">
        <v>38</v>
      </c>
      <c r="D135" s="14" t="s">
        <v>82</v>
      </c>
      <c r="E135" s="16">
        <v>7.0000000000000007E-2</v>
      </c>
      <c r="F135" s="17">
        <v>22.36</v>
      </c>
      <c r="G135" s="17">
        <v>1.57</v>
      </c>
    </row>
    <row r="136" spans="1:7" ht="15" customHeight="1">
      <c r="A136" s="14" t="s">
        <v>502</v>
      </c>
      <c r="B136" s="15" t="s">
        <v>503</v>
      </c>
      <c r="C136" s="14" t="s">
        <v>38</v>
      </c>
      <c r="D136" s="14" t="s">
        <v>82</v>
      </c>
      <c r="E136" s="16">
        <v>0.05</v>
      </c>
      <c r="F136" s="17">
        <v>20.170000000000002</v>
      </c>
      <c r="G136" s="17">
        <v>1.01</v>
      </c>
    </row>
    <row r="137" spans="1:7" ht="15" customHeight="1">
      <c r="A137" s="14" t="s">
        <v>519</v>
      </c>
      <c r="B137" s="15" t="s">
        <v>520</v>
      </c>
      <c r="C137" s="14" t="s">
        <v>38</v>
      </c>
      <c r="D137" s="14" t="s">
        <v>82</v>
      </c>
      <c r="E137" s="16">
        <v>0.03</v>
      </c>
      <c r="F137" s="17">
        <v>20.34</v>
      </c>
      <c r="G137" s="17">
        <v>0.61</v>
      </c>
    </row>
    <row r="138" spans="1:7" ht="20.100000000000001" customHeight="1">
      <c r="A138" s="14" t="s">
        <v>521</v>
      </c>
      <c r="B138" s="15" t="s">
        <v>522</v>
      </c>
      <c r="C138" s="14" t="s">
        <v>38</v>
      </c>
      <c r="D138" s="14" t="s">
        <v>104</v>
      </c>
      <c r="E138" s="16">
        <v>0</v>
      </c>
      <c r="F138" s="17">
        <v>3.29</v>
      </c>
      <c r="G138" s="17">
        <v>0</v>
      </c>
    </row>
    <row r="139" spans="1:7" ht="20.100000000000001" customHeight="1">
      <c r="A139" s="14" t="s">
        <v>504</v>
      </c>
      <c r="B139" s="15" t="s">
        <v>505</v>
      </c>
      <c r="C139" s="14" t="s">
        <v>38</v>
      </c>
      <c r="D139" s="14" t="s">
        <v>104</v>
      </c>
      <c r="E139" s="16">
        <v>0</v>
      </c>
      <c r="F139" s="17">
        <v>36.590000000000003</v>
      </c>
      <c r="G139" s="17">
        <v>0</v>
      </c>
    </row>
    <row r="140" spans="1:7" ht="15" customHeight="1">
      <c r="A140" s="1"/>
      <c r="B140" s="1"/>
      <c r="C140" s="1"/>
      <c r="D140" s="1"/>
      <c r="E140" s="58" t="s">
        <v>437</v>
      </c>
      <c r="F140" s="58"/>
      <c r="G140" s="18">
        <v>3.19</v>
      </c>
    </row>
    <row r="141" spans="1:7" ht="15" customHeight="1">
      <c r="A141" s="62" t="s">
        <v>422</v>
      </c>
      <c r="B141" s="62"/>
      <c r="C141" s="13" t="s">
        <v>3</v>
      </c>
      <c r="D141" s="13" t="s">
        <v>423</v>
      </c>
      <c r="E141" s="13" t="s">
        <v>424</v>
      </c>
      <c r="F141" s="13" t="s">
        <v>425</v>
      </c>
      <c r="G141" s="13" t="s">
        <v>426</v>
      </c>
    </row>
    <row r="142" spans="1:7" ht="15" customHeight="1">
      <c r="A142" s="14" t="s">
        <v>483</v>
      </c>
      <c r="B142" s="15" t="s">
        <v>484</v>
      </c>
      <c r="C142" s="14" t="s">
        <v>38</v>
      </c>
      <c r="D142" s="14" t="s">
        <v>455</v>
      </c>
      <c r="E142" s="16">
        <v>0.40699999999999997</v>
      </c>
      <c r="F142" s="17">
        <v>23.86</v>
      </c>
      <c r="G142" s="17">
        <v>9.7100000000000009</v>
      </c>
    </row>
    <row r="143" spans="1:7" ht="15" customHeight="1">
      <c r="A143" s="14" t="s">
        <v>453</v>
      </c>
      <c r="B143" s="15" t="s">
        <v>454</v>
      </c>
      <c r="C143" s="14" t="s">
        <v>38</v>
      </c>
      <c r="D143" s="14" t="s">
        <v>455</v>
      </c>
      <c r="E143" s="16">
        <v>0.36699999999999999</v>
      </c>
      <c r="F143" s="17">
        <v>28.76</v>
      </c>
      <c r="G143" s="17">
        <v>10.55</v>
      </c>
    </row>
    <row r="144" spans="1:7" ht="18" customHeight="1">
      <c r="A144" s="1"/>
      <c r="B144" s="1"/>
      <c r="C144" s="1"/>
      <c r="D144" s="1"/>
      <c r="E144" s="58" t="s">
        <v>432</v>
      </c>
      <c r="F144" s="58"/>
      <c r="G144" s="18">
        <v>20.260000000000002</v>
      </c>
    </row>
    <row r="145" spans="1:7" ht="15" customHeight="1">
      <c r="A145" s="1"/>
      <c r="B145" s="1"/>
      <c r="C145" s="1"/>
      <c r="D145" s="1"/>
      <c r="E145" s="59" t="s">
        <v>433</v>
      </c>
      <c r="F145" s="59"/>
      <c r="G145" s="4">
        <v>65.91</v>
      </c>
    </row>
    <row r="146" spans="1:7" ht="9.9499999999999993" customHeight="1">
      <c r="A146" s="1"/>
      <c r="B146" s="1"/>
      <c r="C146" s="60"/>
      <c r="D146" s="60"/>
      <c r="E146" s="1"/>
      <c r="F146" s="1"/>
      <c r="G146" s="1"/>
    </row>
    <row r="147" spans="1:7" ht="20.100000000000001" customHeight="1">
      <c r="A147" s="61" t="s">
        <v>523</v>
      </c>
      <c r="B147" s="61"/>
      <c r="C147" s="61"/>
      <c r="D147" s="61"/>
      <c r="E147" s="61"/>
      <c r="F147" s="61"/>
      <c r="G147" s="61"/>
    </row>
    <row r="148" spans="1:7" ht="15" customHeight="1">
      <c r="A148" s="62" t="s">
        <v>445</v>
      </c>
      <c r="B148" s="62"/>
      <c r="C148" s="13" t="s">
        <v>3</v>
      </c>
      <c r="D148" s="13" t="s">
        <v>423</v>
      </c>
      <c r="E148" s="13" t="s">
        <v>424</v>
      </c>
      <c r="F148" s="13" t="s">
        <v>425</v>
      </c>
      <c r="G148" s="13" t="s">
        <v>426</v>
      </c>
    </row>
    <row r="149" spans="1:7" ht="29.1" customHeight="1">
      <c r="A149" s="14" t="s">
        <v>511</v>
      </c>
      <c r="B149" s="15" t="s">
        <v>512</v>
      </c>
      <c r="C149" s="14" t="s">
        <v>38</v>
      </c>
      <c r="D149" s="14" t="s">
        <v>448</v>
      </c>
      <c r="E149" s="16">
        <v>8.6999999999999994E-3</v>
      </c>
      <c r="F149" s="17">
        <v>26.85</v>
      </c>
      <c r="G149" s="17">
        <v>0.23</v>
      </c>
    </row>
    <row r="150" spans="1:7" ht="29.1" customHeight="1">
      <c r="A150" s="14" t="s">
        <v>513</v>
      </c>
      <c r="B150" s="15" t="s">
        <v>514</v>
      </c>
      <c r="C150" s="14" t="s">
        <v>38</v>
      </c>
      <c r="D150" s="14" t="s">
        <v>451</v>
      </c>
      <c r="E150" s="16">
        <v>6.3E-3</v>
      </c>
      <c r="F150" s="17">
        <v>27.64</v>
      </c>
      <c r="G150" s="17">
        <v>0.17</v>
      </c>
    </row>
    <row r="151" spans="1:7" ht="15" customHeight="1">
      <c r="A151" s="1"/>
      <c r="B151" s="1"/>
      <c r="C151" s="1"/>
      <c r="D151" s="1"/>
      <c r="E151" s="58" t="s">
        <v>452</v>
      </c>
      <c r="F151" s="58"/>
      <c r="G151" s="18">
        <v>0.4</v>
      </c>
    </row>
    <row r="152" spans="1:7" ht="15" customHeight="1">
      <c r="A152" s="62" t="s">
        <v>435</v>
      </c>
      <c r="B152" s="62"/>
      <c r="C152" s="13" t="s">
        <v>3</v>
      </c>
      <c r="D152" s="13" t="s">
        <v>423</v>
      </c>
      <c r="E152" s="13" t="s">
        <v>424</v>
      </c>
      <c r="F152" s="13" t="s">
        <v>425</v>
      </c>
      <c r="G152" s="13" t="s">
        <v>426</v>
      </c>
    </row>
    <row r="153" spans="1:7" ht="20.100000000000001" customHeight="1">
      <c r="A153" s="14" t="s">
        <v>524</v>
      </c>
      <c r="B153" s="15" t="s">
        <v>525</v>
      </c>
      <c r="C153" s="14" t="s">
        <v>38</v>
      </c>
      <c r="D153" s="14" t="s">
        <v>26</v>
      </c>
      <c r="E153" s="16">
        <v>3</v>
      </c>
      <c r="F153" s="17">
        <v>3.63</v>
      </c>
      <c r="G153" s="17">
        <v>10.89</v>
      </c>
    </row>
    <row r="154" spans="1:7" ht="15" customHeight="1">
      <c r="A154" s="1"/>
      <c r="B154" s="1"/>
      <c r="C154" s="1"/>
      <c r="D154" s="1"/>
      <c r="E154" s="58" t="s">
        <v>437</v>
      </c>
      <c r="F154" s="58"/>
      <c r="G154" s="18">
        <v>10.89</v>
      </c>
    </row>
    <row r="155" spans="1:7" ht="15" customHeight="1">
      <c r="A155" s="62" t="s">
        <v>422</v>
      </c>
      <c r="B155" s="62"/>
      <c r="C155" s="13" t="s">
        <v>3</v>
      </c>
      <c r="D155" s="13" t="s">
        <v>423</v>
      </c>
      <c r="E155" s="13" t="s">
        <v>424</v>
      </c>
      <c r="F155" s="13" t="s">
        <v>425</v>
      </c>
      <c r="G155" s="13" t="s">
        <v>426</v>
      </c>
    </row>
    <row r="156" spans="1:7" ht="15" customHeight="1">
      <c r="A156" s="14" t="s">
        <v>458</v>
      </c>
      <c r="B156" s="15" t="s">
        <v>459</v>
      </c>
      <c r="C156" s="14" t="s">
        <v>38</v>
      </c>
      <c r="D156" s="14" t="s">
        <v>455</v>
      </c>
      <c r="E156" s="16">
        <v>0.20899999999999999</v>
      </c>
      <c r="F156" s="17">
        <v>22.72</v>
      </c>
      <c r="G156" s="17">
        <v>4.75</v>
      </c>
    </row>
    <row r="157" spans="1:7" ht="15" customHeight="1">
      <c r="A157" s="14" t="s">
        <v>526</v>
      </c>
      <c r="B157" s="15" t="s">
        <v>527</v>
      </c>
      <c r="C157" s="14" t="s">
        <v>38</v>
      </c>
      <c r="D157" s="14" t="s">
        <v>455</v>
      </c>
      <c r="E157" s="16">
        <v>0.16400000000000001</v>
      </c>
      <c r="F157" s="17">
        <v>28.49</v>
      </c>
      <c r="G157" s="17">
        <v>4.67</v>
      </c>
    </row>
    <row r="158" spans="1:7" ht="18" customHeight="1">
      <c r="A158" s="1"/>
      <c r="B158" s="1"/>
      <c r="C158" s="1"/>
      <c r="D158" s="1"/>
      <c r="E158" s="58" t="s">
        <v>432</v>
      </c>
      <c r="F158" s="58"/>
      <c r="G158" s="18">
        <v>9.42</v>
      </c>
    </row>
    <row r="159" spans="1:7" ht="15" customHeight="1">
      <c r="A159" s="62" t="s">
        <v>460</v>
      </c>
      <c r="B159" s="62"/>
      <c r="C159" s="13" t="s">
        <v>3</v>
      </c>
      <c r="D159" s="13" t="s">
        <v>423</v>
      </c>
      <c r="E159" s="13" t="s">
        <v>424</v>
      </c>
      <c r="F159" s="13" t="s">
        <v>425</v>
      </c>
      <c r="G159" s="13" t="s">
        <v>426</v>
      </c>
    </row>
    <row r="160" spans="1:7" ht="36.950000000000003" customHeight="1">
      <c r="A160" s="14" t="s">
        <v>528</v>
      </c>
      <c r="B160" s="15" t="s">
        <v>529</v>
      </c>
      <c r="C160" s="14" t="s">
        <v>38</v>
      </c>
      <c r="D160" s="14" t="s">
        <v>42</v>
      </c>
      <c r="E160" s="16">
        <v>7.7999999999999996E-3</v>
      </c>
      <c r="F160" s="17">
        <v>445.48</v>
      </c>
      <c r="G160" s="17">
        <v>3.47</v>
      </c>
    </row>
    <row r="161" spans="1:7" ht="15" customHeight="1">
      <c r="A161" s="1"/>
      <c r="B161" s="1"/>
      <c r="C161" s="1"/>
      <c r="D161" s="1"/>
      <c r="E161" s="58" t="s">
        <v>463</v>
      </c>
      <c r="F161" s="58"/>
      <c r="G161" s="18">
        <v>3.47</v>
      </c>
    </row>
    <row r="162" spans="1:7" ht="15" customHeight="1">
      <c r="A162" s="1"/>
      <c r="B162" s="1"/>
      <c r="C162" s="1"/>
      <c r="D162" s="1"/>
      <c r="E162" s="59" t="s">
        <v>433</v>
      </c>
      <c r="F162" s="59"/>
      <c r="G162" s="4">
        <v>24.18</v>
      </c>
    </row>
    <row r="163" spans="1:7" ht="9.9499999999999993" customHeight="1">
      <c r="A163" s="1"/>
      <c r="B163" s="1"/>
      <c r="C163" s="60"/>
      <c r="D163" s="60"/>
      <c r="E163" s="1"/>
      <c r="F163" s="1"/>
      <c r="G163" s="1"/>
    </row>
    <row r="164" spans="1:7" ht="20.100000000000001" customHeight="1">
      <c r="A164" s="61" t="s">
        <v>530</v>
      </c>
      <c r="B164" s="61"/>
      <c r="C164" s="61"/>
      <c r="D164" s="61"/>
      <c r="E164" s="61"/>
      <c r="F164" s="61"/>
      <c r="G164" s="61"/>
    </row>
    <row r="165" spans="1:7" ht="15" customHeight="1">
      <c r="A165" s="62" t="s">
        <v>435</v>
      </c>
      <c r="B165" s="62"/>
      <c r="C165" s="13" t="s">
        <v>3</v>
      </c>
      <c r="D165" s="13" t="s">
        <v>423</v>
      </c>
      <c r="E165" s="13" t="s">
        <v>424</v>
      </c>
      <c r="F165" s="13" t="s">
        <v>425</v>
      </c>
      <c r="G165" s="13" t="s">
        <v>426</v>
      </c>
    </row>
    <row r="166" spans="1:7" ht="20.100000000000001" customHeight="1">
      <c r="A166" s="14" t="s">
        <v>531</v>
      </c>
      <c r="B166" s="15" t="s">
        <v>532</v>
      </c>
      <c r="C166" s="14" t="s">
        <v>38</v>
      </c>
      <c r="D166" s="14" t="s">
        <v>104</v>
      </c>
      <c r="E166" s="16">
        <v>0</v>
      </c>
      <c r="F166" s="17">
        <v>29.56</v>
      </c>
      <c r="G166" s="17">
        <v>0</v>
      </c>
    </row>
    <row r="167" spans="1:7" ht="29.1" customHeight="1">
      <c r="A167" s="14" t="s">
        <v>533</v>
      </c>
      <c r="B167" s="15" t="s">
        <v>534</v>
      </c>
      <c r="C167" s="14" t="s">
        <v>38</v>
      </c>
      <c r="D167" s="14" t="s">
        <v>34</v>
      </c>
      <c r="E167" s="16">
        <v>1.085</v>
      </c>
      <c r="F167" s="17">
        <v>33.19</v>
      </c>
      <c r="G167" s="17">
        <v>36.01</v>
      </c>
    </row>
    <row r="168" spans="1:7" ht="15" customHeight="1">
      <c r="A168" s="14" t="s">
        <v>535</v>
      </c>
      <c r="B168" s="15" t="s">
        <v>536</v>
      </c>
      <c r="C168" s="14" t="s">
        <v>38</v>
      </c>
      <c r="D168" s="14" t="s">
        <v>82</v>
      </c>
      <c r="E168" s="16">
        <v>2.47E-2</v>
      </c>
      <c r="F168" s="17">
        <v>26.6</v>
      </c>
      <c r="G168" s="17">
        <v>0.66</v>
      </c>
    </row>
    <row r="169" spans="1:7" ht="20.100000000000001" customHeight="1">
      <c r="A169" s="14" t="s">
        <v>537</v>
      </c>
      <c r="B169" s="15" t="s">
        <v>538</v>
      </c>
      <c r="C169" s="14" t="s">
        <v>38</v>
      </c>
      <c r="D169" s="14" t="s">
        <v>104</v>
      </c>
      <c r="E169" s="16">
        <v>4.9672999999999998</v>
      </c>
      <c r="F169" s="17">
        <v>1.64</v>
      </c>
      <c r="G169" s="17">
        <v>8.15</v>
      </c>
    </row>
    <row r="170" spans="1:7" ht="15" customHeight="1">
      <c r="A170" s="1"/>
      <c r="B170" s="1"/>
      <c r="C170" s="1"/>
      <c r="D170" s="1"/>
      <c r="E170" s="58" t="s">
        <v>437</v>
      </c>
      <c r="F170" s="58"/>
      <c r="G170" s="18">
        <v>44.82</v>
      </c>
    </row>
    <row r="171" spans="1:7" ht="15" customHeight="1">
      <c r="A171" s="62" t="s">
        <v>422</v>
      </c>
      <c r="B171" s="62"/>
      <c r="C171" s="13" t="s">
        <v>3</v>
      </c>
      <c r="D171" s="13" t="s">
        <v>423</v>
      </c>
      <c r="E171" s="13" t="s">
        <v>424</v>
      </c>
      <c r="F171" s="13" t="s">
        <v>425</v>
      </c>
      <c r="G171" s="13" t="s">
        <v>426</v>
      </c>
    </row>
    <row r="172" spans="1:7" ht="15" customHeight="1">
      <c r="A172" s="14" t="s">
        <v>483</v>
      </c>
      <c r="B172" s="15" t="s">
        <v>484</v>
      </c>
      <c r="C172" s="14" t="s">
        <v>38</v>
      </c>
      <c r="D172" s="14" t="s">
        <v>455</v>
      </c>
      <c r="E172" s="16">
        <v>0.67610000000000003</v>
      </c>
      <c r="F172" s="17">
        <v>23.86</v>
      </c>
      <c r="G172" s="17">
        <v>16.13</v>
      </c>
    </row>
    <row r="173" spans="1:7" ht="15" customHeight="1">
      <c r="A173" s="14" t="s">
        <v>453</v>
      </c>
      <c r="B173" s="15" t="s">
        <v>454</v>
      </c>
      <c r="C173" s="14" t="s">
        <v>38</v>
      </c>
      <c r="D173" s="14" t="s">
        <v>455</v>
      </c>
      <c r="E173" s="16">
        <v>2.0282</v>
      </c>
      <c r="F173" s="17">
        <v>28.76</v>
      </c>
      <c r="G173" s="17">
        <v>58.33</v>
      </c>
    </row>
    <row r="174" spans="1:7" ht="18" customHeight="1">
      <c r="A174" s="1"/>
      <c r="B174" s="1"/>
      <c r="C174" s="1"/>
      <c r="D174" s="1"/>
      <c r="E174" s="58" t="s">
        <v>432</v>
      </c>
      <c r="F174" s="58"/>
      <c r="G174" s="18">
        <v>74.459999999999994</v>
      </c>
    </row>
    <row r="175" spans="1:7" ht="15" customHeight="1">
      <c r="A175" s="1"/>
      <c r="B175" s="1"/>
      <c r="C175" s="1"/>
      <c r="D175" s="1"/>
      <c r="E175" s="59" t="s">
        <v>433</v>
      </c>
      <c r="F175" s="59"/>
      <c r="G175" s="4">
        <v>119.28</v>
      </c>
    </row>
    <row r="176" spans="1:7" ht="9.9499999999999993" customHeight="1">
      <c r="A176" s="1"/>
      <c r="B176" s="1"/>
      <c r="C176" s="60"/>
      <c r="D176" s="60"/>
      <c r="E176" s="1"/>
      <c r="F176" s="1"/>
      <c r="G176" s="1"/>
    </row>
    <row r="177" spans="1:7" ht="20.100000000000001" customHeight="1">
      <c r="A177" s="61" t="s">
        <v>539</v>
      </c>
      <c r="B177" s="61"/>
      <c r="C177" s="61"/>
      <c r="D177" s="61"/>
      <c r="E177" s="61"/>
      <c r="F177" s="61"/>
      <c r="G177" s="61"/>
    </row>
    <row r="178" spans="1:7" ht="15" customHeight="1">
      <c r="A178" s="62" t="s">
        <v>435</v>
      </c>
      <c r="B178" s="62"/>
      <c r="C178" s="13" t="s">
        <v>3</v>
      </c>
      <c r="D178" s="13" t="s">
        <v>423</v>
      </c>
      <c r="E178" s="13" t="s">
        <v>424</v>
      </c>
      <c r="F178" s="13" t="s">
        <v>425</v>
      </c>
      <c r="G178" s="13" t="s">
        <v>426</v>
      </c>
    </row>
    <row r="179" spans="1:7" ht="20.100000000000001" customHeight="1">
      <c r="A179" s="14" t="s">
        <v>531</v>
      </c>
      <c r="B179" s="15" t="s">
        <v>532</v>
      </c>
      <c r="C179" s="14" t="s">
        <v>38</v>
      </c>
      <c r="D179" s="14" t="s">
        <v>104</v>
      </c>
      <c r="E179" s="16">
        <v>0</v>
      </c>
      <c r="F179" s="17">
        <v>29.56</v>
      </c>
      <c r="G179" s="17">
        <v>0</v>
      </c>
    </row>
    <row r="180" spans="1:7" ht="20.100000000000001" customHeight="1">
      <c r="A180" s="14" t="s">
        <v>540</v>
      </c>
      <c r="B180" s="15" t="s">
        <v>541</v>
      </c>
      <c r="C180" s="14" t="s">
        <v>38</v>
      </c>
      <c r="D180" s="14" t="s">
        <v>104</v>
      </c>
      <c r="E180" s="16">
        <v>1.1579999999999999</v>
      </c>
      <c r="F180" s="17">
        <v>4.7699999999999996</v>
      </c>
      <c r="G180" s="17">
        <v>5.52</v>
      </c>
    </row>
    <row r="181" spans="1:7" ht="15" customHeight="1">
      <c r="A181" s="14" t="s">
        <v>535</v>
      </c>
      <c r="B181" s="15" t="s">
        <v>536</v>
      </c>
      <c r="C181" s="14" t="s">
        <v>38</v>
      </c>
      <c r="D181" s="14" t="s">
        <v>82</v>
      </c>
      <c r="E181" s="16">
        <v>3.3999999999999998E-3</v>
      </c>
      <c r="F181" s="17">
        <v>26.6</v>
      </c>
      <c r="G181" s="17">
        <v>0.09</v>
      </c>
    </row>
    <row r="182" spans="1:7" ht="15" customHeight="1">
      <c r="A182" s="14" t="s">
        <v>542</v>
      </c>
      <c r="B182" s="15" t="s">
        <v>543</v>
      </c>
      <c r="C182" s="14" t="s">
        <v>38</v>
      </c>
      <c r="D182" s="14" t="s">
        <v>82</v>
      </c>
      <c r="E182" s="16">
        <v>7.1999999999999998E-3</v>
      </c>
      <c r="F182" s="17">
        <v>22.7</v>
      </c>
      <c r="G182" s="17">
        <v>0.16</v>
      </c>
    </row>
    <row r="183" spans="1:7" ht="20.100000000000001" customHeight="1">
      <c r="A183" s="14" t="s">
        <v>537</v>
      </c>
      <c r="B183" s="15" t="s">
        <v>538</v>
      </c>
      <c r="C183" s="14" t="s">
        <v>38</v>
      </c>
      <c r="D183" s="14" t="s">
        <v>104</v>
      </c>
      <c r="E183" s="16">
        <v>1.1579999999999999</v>
      </c>
      <c r="F183" s="17">
        <v>1.64</v>
      </c>
      <c r="G183" s="17">
        <v>1.9</v>
      </c>
    </row>
    <row r="184" spans="1:7" ht="15" customHeight="1">
      <c r="A184" s="1"/>
      <c r="B184" s="1"/>
      <c r="C184" s="1"/>
      <c r="D184" s="1"/>
      <c r="E184" s="58" t="s">
        <v>437</v>
      </c>
      <c r="F184" s="58"/>
      <c r="G184" s="18">
        <v>7.67</v>
      </c>
    </row>
    <row r="185" spans="1:7" ht="15" customHeight="1">
      <c r="A185" s="62" t="s">
        <v>422</v>
      </c>
      <c r="B185" s="62"/>
      <c r="C185" s="13" t="s">
        <v>3</v>
      </c>
      <c r="D185" s="13" t="s">
        <v>423</v>
      </c>
      <c r="E185" s="13" t="s">
        <v>424</v>
      </c>
      <c r="F185" s="13" t="s">
        <v>425</v>
      </c>
      <c r="G185" s="13" t="s">
        <v>426</v>
      </c>
    </row>
    <row r="186" spans="1:7" ht="15" customHeight="1">
      <c r="A186" s="14" t="s">
        <v>483</v>
      </c>
      <c r="B186" s="15" t="s">
        <v>484</v>
      </c>
      <c r="C186" s="14" t="s">
        <v>38</v>
      </c>
      <c r="D186" s="14" t="s">
        <v>455</v>
      </c>
      <c r="E186" s="16">
        <v>0.1173</v>
      </c>
      <c r="F186" s="17">
        <v>23.86</v>
      </c>
      <c r="G186" s="17">
        <v>2.8</v>
      </c>
    </row>
    <row r="187" spans="1:7" ht="15" customHeight="1">
      <c r="A187" s="14" t="s">
        <v>453</v>
      </c>
      <c r="B187" s="15" t="s">
        <v>454</v>
      </c>
      <c r="C187" s="14" t="s">
        <v>38</v>
      </c>
      <c r="D187" s="14" t="s">
        <v>455</v>
      </c>
      <c r="E187" s="16">
        <v>0.35189999999999999</v>
      </c>
      <c r="F187" s="17">
        <v>28.76</v>
      </c>
      <c r="G187" s="17">
        <v>10.119999999999999</v>
      </c>
    </row>
    <row r="188" spans="1:7" ht="18" customHeight="1">
      <c r="A188" s="1"/>
      <c r="B188" s="1"/>
      <c r="C188" s="1"/>
      <c r="D188" s="1"/>
      <c r="E188" s="58" t="s">
        <v>432</v>
      </c>
      <c r="F188" s="58"/>
      <c r="G188" s="18">
        <v>12.92</v>
      </c>
    </row>
    <row r="189" spans="1:7" ht="15" customHeight="1">
      <c r="A189" s="1"/>
      <c r="B189" s="1"/>
      <c r="C189" s="1"/>
      <c r="D189" s="1"/>
      <c r="E189" s="59" t="s">
        <v>433</v>
      </c>
      <c r="F189" s="59"/>
      <c r="G189" s="4">
        <v>20.59</v>
      </c>
    </row>
    <row r="190" spans="1:7" ht="9.9499999999999993" customHeight="1">
      <c r="A190" s="1"/>
      <c r="B190" s="1"/>
      <c r="C190" s="60"/>
      <c r="D190" s="60"/>
      <c r="E190" s="1"/>
      <c r="F190" s="1"/>
      <c r="G190" s="1"/>
    </row>
    <row r="191" spans="1:7" ht="20.100000000000001" customHeight="1">
      <c r="A191" s="61" t="s">
        <v>544</v>
      </c>
      <c r="B191" s="61"/>
      <c r="C191" s="61"/>
      <c r="D191" s="61"/>
      <c r="E191" s="61"/>
      <c r="F191" s="61"/>
      <c r="G191" s="61"/>
    </row>
    <row r="192" spans="1:7" ht="15" customHeight="1">
      <c r="A192" s="62" t="s">
        <v>435</v>
      </c>
      <c r="B192" s="62"/>
      <c r="C192" s="13" t="s">
        <v>3</v>
      </c>
      <c r="D192" s="13" t="s">
        <v>423</v>
      </c>
      <c r="E192" s="13" t="s">
        <v>424</v>
      </c>
      <c r="F192" s="13" t="s">
        <v>425</v>
      </c>
      <c r="G192" s="13" t="s">
        <v>426</v>
      </c>
    </row>
    <row r="193" spans="1:7" ht="15" customHeight="1">
      <c r="A193" s="14" t="s">
        <v>535</v>
      </c>
      <c r="B193" s="15" t="s">
        <v>536</v>
      </c>
      <c r="C193" s="14" t="s">
        <v>38</v>
      </c>
      <c r="D193" s="14" t="s">
        <v>82</v>
      </c>
      <c r="E193" s="16">
        <v>0.05</v>
      </c>
      <c r="F193" s="17">
        <v>26.6</v>
      </c>
      <c r="G193" s="17">
        <v>1.33</v>
      </c>
    </row>
    <row r="194" spans="1:7" ht="20.100000000000001" customHeight="1">
      <c r="A194" s="14" t="s">
        <v>545</v>
      </c>
      <c r="B194" s="15" t="s">
        <v>546</v>
      </c>
      <c r="C194" s="14" t="s">
        <v>38</v>
      </c>
      <c r="D194" s="14" t="s">
        <v>104</v>
      </c>
      <c r="E194" s="16">
        <v>0.5</v>
      </c>
      <c r="F194" s="17">
        <v>40.14</v>
      </c>
      <c r="G194" s="17">
        <v>20.07</v>
      </c>
    </row>
    <row r="195" spans="1:7" ht="15" customHeight="1">
      <c r="A195" s="1"/>
      <c r="B195" s="1"/>
      <c r="C195" s="1"/>
      <c r="D195" s="1"/>
      <c r="E195" s="58" t="s">
        <v>437</v>
      </c>
      <c r="F195" s="58"/>
      <c r="G195" s="18">
        <v>21.4</v>
      </c>
    </row>
    <row r="196" spans="1:7" ht="15" customHeight="1">
      <c r="A196" s="62" t="s">
        <v>422</v>
      </c>
      <c r="B196" s="62"/>
      <c r="C196" s="13" t="s">
        <v>3</v>
      </c>
      <c r="D196" s="13" t="s">
        <v>423</v>
      </c>
      <c r="E196" s="13" t="s">
        <v>424</v>
      </c>
      <c r="F196" s="13" t="s">
        <v>425</v>
      </c>
      <c r="G196" s="13" t="s">
        <v>426</v>
      </c>
    </row>
    <row r="197" spans="1:7" ht="15" customHeight="1">
      <c r="A197" s="14" t="s">
        <v>483</v>
      </c>
      <c r="B197" s="15" t="s">
        <v>484</v>
      </c>
      <c r="C197" s="14" t="s">
        <v>38</v>
      </c>
      <c r="D197" s="14" t="s">
        <v>455</v>
      </c>
      <c r="E197" s="16">
        <v>0.4002</v>
      </c>
      <c r="F197" s="17">
        <v>23.86</v>
      </c>
      <c r="G197" s="17">
        <v>9.5500000000000007</v>
      </c>
    </row>
    <row r="198" spans="1:7" ht="15" customHeight="1">
      <c r="A198" s="14" t="s">
        <v>453</v>
      </c>
      <c r="B198" s="15" t="s">
        <v>454</v>
      </c>
      <c r="C198" s="14" t="s">
        <v>38</v>
      </c>
      <c r="D198" s="14" t="s">
        <v>455</v>
      </c>
      <c r="E198" s="16">
        <v>0.15</v>
      </c>
      <c r="F198" s="17">
        <v>28.76</v>
      </c>
      <c r="G198" s="17">
        <v>4.3099999999999996</v>
      </c>
    </row>
    <row r="199" spans="1:7" ht="18" customHeight="1">
      <c r="A199" s="1"/>
      <c r="B199" s="1"/>
      <c r="C199" s="1"/>
      <c r="D199" s="1"/>
      <c r="E199" s="58" t="s">
        <v>432</v>
      </c>
      <c r="F199" s="58"/>
      <c r="G199" s="18">
        <v>13.86</v>
      </c>
    </row>
    <row r="200" spans="1:7" ht="15" customHeight="1">
      <c r="A200" s="1"/>
      <c r="B200" s="1"/>
      <c r="C200" s="1"/>
      <c r="D200" s="1"/>
      <c r="E200" s="59" t="s">
        <v>433</v>
      </c>
      <c r="F200" s="59"/>
      <c r="G200" s="4">
        <v>35.26</v>
      </c>
    </row>
    <row r="201" spans="1:7" ht="9.9499999999999993" customHeight="1">
      <c r="A201" s="1"/>
      <c r="B201" s="1"/>
      <c r="C201" s="60"/>
      <c r="D201" s="60"/>
      <c r="E201" s="1"/>
      <c r="F201" s="1"/>
      <c r="G201" s="1"/>
    </row>
    <row r="202" spans="1:7" ht="20.100000000000001" customHeight="1">
      <c r="A202" s="61" t="s">
        <v>547</v>
      </c>
      <c r="B202" s="61"/>
      <c r="C202" s="61"/>
      <c r="D202" s="61"/>
      <c r="E202" s="61"/>
      <c r="F202" s="61"/>
      <c r="G202" s="61"/>
    </row>
    <row r="203" spans="1:7" ht="15" customHeight="1">
      <c r="A203" s="62" t="s">
        <v>435</v>
      </c>
      <c r="B203" s="62"/>
      <c r="C203" s="13" t="s">
        <v>3</v>
      </c>
      <c r="D203" s="13" t="s">
        <v>423</v>
      </c>
      <c r="E203" s="13" t="s">
        <v>424</v>
      </c>
      <c r="F203" s="13" t="s">
        <v>425</v>
      </c>
      <c r="G203" s="13" t="s">
        <v>426</v>
      </c>
    </row>
    <row r="204" spans="1:7" ht="20.100000000000001" customHeight="1">
      <c r="A204" s="14" t="s">
        <v>548</v>
      </c>
      <c r="B204" s="15" t="s">
        <v>549</v>
      </c>
      <c r="C204" s="14" t="s">
        <v>38</v>
      </c>
      <c r="D204" s="14" t="s">
        <v>26</v>
      </c>
      <c r="E204" s="16">
        <v>1</v>
      </c>
      <c r="F204" s="17">
        <v>5.7</v>
      </c>
      <c r="G204" s="17">
        <v>5.7</v>
      </c>
    </row>
    <row r="205" spans="1:7" ht="15" customHeight="1">
      <c r="A205" s="1"/>
      <c r="B205" s="1"/>
      <c r="C205" s="1"/>
      <c r="D205" s="1"/>
      <c r="E205" s="58" t="s">
        <v>437</v>
      </c>
      <c r="F205" s="58"/>
      <c r="G205" s="18">
        <v>5.7</v>
      </c>
    </row>
    <row r="206" spans="1:7" ht="15" customHeight="1">
      <c r="A206" s="62" t="s">
        <v>422</v>
      </c>
      <c r="B206" s="62"/>
      <c r="C206" s="13" t="s">
        <v>3</v>
      </c>
      <c r="D206" s="13" t="s">
        <v>423</v>
      </c>
      <c r="E206" s="13" t="s">
        <v>424</v>
      </c>
      <c r="F206" s="13" t="s">
        <v>425</v>
      </c>
      <c r="G206" s="13" t="s">
        <v>426</v>
      </c>
    </row>
    <row r="207" spans="1:7" ht="15" customHeight="1">
      <c r="A207" s="14" t="s">
        <v>456</v>
      </c>
      <c r="B207" s="15" t="s">
        <v>457</v>
      </c>
      <c r="C207" s="14" t="s">
        <v>38</v>
      </c>
      <c r="D207" s="14" t="s">
        <v>455</v>
      </c>
      <c r="E207" s="16">
        <v>0.20019999999999999</v>
      </c>
      <c r="F207" s="17">
        <v>29.15</v>
      </c>
      <c r="G207" s="17">
        <v>5.84</v>
      </c>
    </row>
    <row r="208" spans="1:7" ht="15" customHeight="1">
      <c r="A208" s="14" t="s">
        <v>458</v>
      </c>
      <c r="B208" s="15" t="s">
        <v>459</v>
      </c>
      <c r="C208" s="14" t="s">
        <v>38</v>
      </c>
      <c r="D208" s="14" t="s">
        <v>455</v>
      </c>
      <c r="E208" s="16">
        <v>0.20019999999999999</v>
      </c>
      <c r="F208" s="17">
        <v>22.72</v>
      </c>
      <c r="G208" s="17">
        <v>4.55</v>
      </c>
    </row>
    <row r="209" spans="1:7" ht="18" customHeight="1">
      <c r="A209" s="1"/>
      <c r="B209" s="1"/>
      <c r="C209" s="1"/>
      <c r="D209" s="1"/>
      <c r="E209" s="58" t="s">
        <v>432</v>
      </c>
      <c r="F209" s="58"/>
      <c r="G209" s="18">
        <v>10.39</v>
      </c>
    </row>
    <row r="210" spans="1:7" ht="15" customHeight="1">
      <c r="A210" s="1"/>
      <c r="B210" s="1"/>
      <c r="C210" s="1"/>
      <c r="D210" s="1"/>
      <c r="E210" s="59" t="s">
        <v>433</v>
      </c>
      <c r="F210" s="59"/>
      <c r="G210" s="4">
        <v>16.09</v>
      </c>
    </row>
    <row r="211" spans="1:7" ht="9.9499999999999993" customHeight="1">
      <c r="A211" s="1"/>
      <c r="B211" s="1"/>
      <c r="C211" s="60"/>
      <c r="D211" s="60"/>
      <c r="E211" s="1"/>
      <c r="F211" s="1"/>
      <c r="G211" s="1"/>
    </row>
    <row r="212" spans="1:7" ht="20.100000000000001" customHeight="1">
      <c r="A212" s="61" t="s">
        <v>550</v>
      </c>
      <c r="B212" s="61"/>
      <c r="C212" s="61"/>
      <c r="D212" s="61"/>
      <c r="E212" s="61"/>
      <c r="F212" s="61"/>
      <c r="G212" s="61"/>
    </row>
    <row r="213" spans="1:7" ht="15" customHeight="1">
      <c r="A213" s="62" t="s">
        <v>435</v>
      </c>
      <c r="B213" s="62"/>
      <c r="C213" s="13" t="s">
        <v>3</v>
      </c>
      <c r="D213" s="13" t="s">
        <v>423</v>
      </c>
      <c r="E213" s="13" t="s">
        <v>424</v>
      </c>
      <c r="F213" s="13" t="s">
        <v>425</v>
      </c>
      <c r="G213" s="13" t="s">
        <v>426</v>
      </c>
    </row>
    <row r="214" spans="1:7" ht="20.100000000000001" customHeight="1">
      <c r="A214" s="14" t="s">
        <v>551</v>
      </c>
      <c r="B214" s="15" t="s">
        <v>552</v>
      </c>
      <c r="C214" s="14" t="s">
        <v>38</v>
      </c>
      <c r="D214" s="14" t="s">
        <v>26</v>
      </c>
      <c r="E214" s="16">
        <v>1</v>
      </c>
      <c r="F214" s="17">
        <v>5.17</v>
      </c>
      <c r="G214" s="17">
        <v>5.17</v>
      </c>
    </row>
    <row r="215" spans="1:7" ht="15" customHeight="1">
      <c r="A215" s="1"/>
      <c r="B215" s="1"/>
      <c r="C215" s="1"/>
      <c r="D215" s="1"/>
      <c r="E215" s="58" t="s">
        <v>437</v>
      </c>
      <c r="F215" s="58"/>
      <c r="G215" s="18">
        <v>5.17</v>
      </c>
    </row>
    <row r="216" spans="1:7" ht="15" customHeight="1">
      <c r="A216" s="62" t="s">
        <v>422</v>
      </c>
      <c r="B216" s="62"/>
      <c r="C216" s="13" t="s">
        <v>3</v>
      </c>
      <c r="D216" s="13" t="s">
        <v>423</v>
      </c>
      <c r="E216" s="13" t="s">
        <v>424</v>
      </c>
      <c r="F216" s="13" t="s">
        <v>425</v>
      </c>
      <c r="G216" s="13" t="s">
        <v>426</v>
      </c>
    </row>
    <row r="217" spans="1:7" ht="15" customHeight="1">
      <c r="A217" s="14" t="s">
        <v>458</v>
      </c>
      <c r="B217" s="15" t="s">
        <v>459</v>
      </c>
      <c r="C217" s="14" t="s">
        <v>38</v>
      </c>
      <c r="D217" s="14" t="s">
        <v>455</v>
      </c>
      <c r="E217" s="16">
        <v>0.22309999999999999</v>
      </c>
      <c r="F217" s="17">
        <v>22.72</v>
      </c>
      <c r="G217" s="17">
        <v>5.07</v>
      </c>
    </row>
    <row r="218" spans="1:7" ht="18" customHeight="1">
      <c r="A218" s="1"/>
      <c r="B218" s="1"/>
      <c r="C218" s="1"/>
      <c r="D218" s="1"/>
      <c r="E218" s="58" t="s">
        <v>432</v>
      </c>
      <c r="F218" s="58"/>
      <c r="G218" s="18">
        <v>5.07</v>
      </c>
    </row>
    <row r="219" spans="1:7" ht="15" customHeight="1">
      <c r="A219" s="1"/>
      <c r="B219" s="1"/>
      <c r="C219" s="1"/>
      <c r="D219" s="1"/>
      <c r="E219" s="59" t="s">
        <v>433</v>
      </c>
      <c r="F219" s="59"/>
      <c r="G219" s="4">
        <v>10.24</v>
      </c>
    </row>
    <row r="220" spans="1:7" ht="9.9499999999999993" customHeight="1">
      <c r="A220" s="1"/>
      <c r="B220" s="1"/>
      <c r="C220" s="60"/>
      <c r="D220" s="60"/>
      <c r="E220" s="1"/>
      <c r="F220" s="1"/>
      <c r="G220" s="1"/>
    </row>
    <row r="221" spans="1:7" ht="20.100000000000001" customHeight="1">
      <c r="A221" s="61" t="s">
        <v>553</v>
      </c>
      <c r="B221" s="61"/>
      <c r="C221" s="61"/>
      <c r="D221" s="61"/>
      <c r="E221" s="61"/>
      <c r="F221" s="61"/>
      <c r="G221" s="61"/>
    </row>
    <row r="222" spans="1:7" ht="15" customHeight="1">
      <c r="A222" s="62" t="s">
        <v>435</v>
      </c>
      <c r="B222" s="62"/>
      <c r="C222" s="13" t="s">
        <v>3</v>
      </c>
      <c r="D222" s="13" t="s">
        <v>423</v>
      </c>
      <c r="E222" s="13" t="s">
        <v>424</v>
      </c>
      <c r="F222" s="13" t="s">
        <v>425</v>
      </c>
      <c r="G222" s="13" t="s">
        <v>426</v>
      </c>
    </row>
    <row r="223" spans="1:7" ht="15" customHeight="1">
      <c r="A223" s="14" t="s">
        <v>554</v>
      </c>
      <c r="B223" s="15" t="s">
        <v>555</v>
      </c>
      <c r="C223" s="14" t="s">
        <v>38</v>
      </c>
      <c r="D223" s="14" t="s">
        <v>26</v>
      </c>
      <c r="E223" s="16">
        <v>1</v>
      </c>
      <c r="F223" s="17">
        <v>286.5</v>
      </c>
      <c r="G223" s="17">
        <v>286.5</v>
      </c>
    </row>
    <row r="224" spans="1:7" ht="29.1" customHeight="1">
      <c r="A224" s="14" t="s">
        <v>556</v>
      </c>
      <c r="B224" s="15" t="s">
        <v>557</v>
      </c>
      <c r="C224" s="14" t="s">
        <v>38</v>
      </c>
      <c r="D224" s="14" t="s">
        <v>26</v>
      </c>
      <c r="E224" s="16">
        <v>1</v>
      </c>
      <c r="F224" s="17">
        <v>68.180000000000007</v>
      </c>
      <c r="G224" s="17">
        <v>68.180000000000007</v>
      </c>
    </row>
    <row r="225" spans="1:7" ht="15" customHeight="1">
      <c r="A225" s="1"/>
      <c r="B225" s="1"/>
      <c r="C225" s="1"/>
      <c r="D225" s="1"/>
      <c r="E225" s="58" t="s">
        <v>437</v>
      </c>
      <c r="F225" s="58"/>
      <c r="G225" s="18">
        <v>354.68</v>
      </c>
    </row>
    <row r="226" spans="1:7" ht="15" customHeight="1">
      <c r="A226" s="62" t="s">
        <v>422</v>
      </c>
      <c r="B226" s="62"/>
      <c r="C226" s="13" t="s">
        <v>3</v>
      </c>
      <c r="D226" s="13" t="s">
        <v>423</v>
      </c>
      <c r="E226" s="13" t="s">
        <v>424</v>
      </c>
      <c r="F226" s="13" t="s">
        <v>425</v>
      </c>
      <c r="G226" s="13" t="s">
        <v>426</v>
      </c>
    </row>
    <row r="227" spans="1:7" ht="20.100000000000001" customHeight="1">
      <c r="A227" s="14" t="s">
        <v>558</v>
      </c>
      <c r="B227" s="15" t="s">
        <v>559</v>
      </c>
      <c r="C227" s="14" t="s">
        <v>38</v>
      </c>
      <c r="D227" s="14" t="s">
        <v>455</v>
      </c>
      <c r="E227" s="16">
        <v>4.9888000000000003</v>
      </c>
      <c r="F227" s="17">
        <v>23.42</v>
      </c>
      <c r="G227" s="17">
        <v>116.84</v>
      </c>
    </row>
    <row r="228" spans="1:7" ht="20.100000000000001" customHeight="1">
      <c r="A228" s="14" t="s">
        <v>560</v>
      </c>
      <c r="B228" s="15" t="s">
        <v>561</v>
      </c>
      <c r="C228" s="14" t="s">
        <v>38</v>
      </c>
      <c r="D228" s="14" t="s">
        <v>455</v>
      </c>
      <c r="E228" s="16">
        <v>4.9888000000000003</v>
      </c>
      <c r="F228" s="17">
        <v>28.4</v>
      </c>
      <c r="G228" s="17">
        <v>141.68</v>
      </c>
    </row>
    <row r="229" spans="1:7" ht="18" customHeight="1">
      <c r="A229" s="1"/>
      <c r="B229" s="1"/>
      <c r="C229" s="1"/>
      <c r="D229" s="1"/>
      <c r="E229" s="58" t="s">
        <v>432</v>
      </c>
      <c r="F229" s="58"/>
      <c r="G229" s="18">
        <v>258.52</v>
      </c>
    </row>
    <row r="230" spans="1:7" ht="15" customHeight="1">
      <c r="A230" s="62" t="s">
        <v>460</v>
      </c>
      <c r="B230" s="62"/>
      <c r="C230" s="13" t="s">
        <v>3</v>
      </c>
      <c r="D230" s="13" t="s">
        <v>423</v>
      </c>
      <c r="E230" s="13" t="s">
        <v>424</v>
      </c>
      <c r="F230" s="13" t="s">
        <v>425</v>
      </c>
      <c r="G230" s="13" t="s">
        <v>426</v>
      </c>
    </row>
    <row r="231" spans="1:7" ht="20.100000000000001" customHeight="1">
      <c r="A231" s="14" t="s">
        <v>562</v>
      </c>
      <c r="B231" s="15" t="s">
        <v>563</v>
      </c>
      <c r="C231" s="14" t="s">
        <v>15</v>
      </c>
      <c r="D231" s="14" t="s">
        <v>26</v>
      </c>
      <c r="E231" s="16">
        <v>1</v>
      </c>
      <c r="F231" s="17">
        <v>246.68</v>
      </c>
      <c r="G231" s="17">
        <v>246.68</v>
      </c>
    </row>
    <row r="232" spans="1:7" ht="15" customHeight="1">
      <c r="A232" s="1"/>
      <c r="B232" s="1"/>
      <c r="C232" s="1"/>
      <c r="D232" s="1"/>
      <c r="E232" s="58" t="s">
        <v>463</v>
      </c>
      <c r="F232" s="58"/>
      <c r="G232" s="18">
        <v>246.68</v>
      </c>
    </row>
    <row r="233" spans="1:7" ht="15" customHeight="1">
      <c r="A233" s="1"/>
      <c r="B233" s="1"/>
      <c r="C233" s="1"/>
      <c r="D233" s="1"/>
      <c r="E233" s="59" t="s">
        <v>433</v>
      </c>
      <c r="F233" s="59"/>
      <c r="G233" s="4">
        <v>859.88</v>
      </c>
    </row>
    <row r="234" spans="1:7" ht="9.9499999999999993" customHeight="1">
      <c r="A234" s="1"/>
      <c r="B234" s="1"/>
      <c r="C234" s="60"/>
      <c r="D234" s="60"/>
      <c r="E234" s="1"/>
      <c r="F234" s="1"/>
      <c r="G234" s="1"/>
    </row>
    <row r="235" spans="1:7" ht="20.100000000000001" customHeight="1">
      <c r="A235" s="61" t="s">
        <v>564</v>
      </c>
      <c r="B235" s="61"/>
      <c r="C235" s="61"/>
      <c r="D235" s="61"/>
      <c r="E235" s="61"/>
      <c r="F235" s="61"/>
      <c r="G235" s="61"/>
    </row>
    <row r="236" spans="1:7" ht="15" customHeight="1">
      <c r="A236" s="62" t="s">
        <v>435</v>
      </c>
      <c r="B236" s="62"/>
      <c r="C236" s="13" t="s">
        <v>3</v>
      </c>
      <c r="D236" s="13" t="s">
        <v>423</v>
      </c>
      <c r="E236" s="13" t="s">
        <v>424</v>
      </c>
      <c r="F236" s="13" t="s">
        <v>425</v>
      </c>
      <c r="G236" s="13" t="s">
        <v>426</v>
      </c>
    </row>
    <row r="237" spans="1:7" ht="20.100000000000001" customHeight="1">
      <c r="A237" s="14" t="s">
        <v>565</v>
      </c>
      <c r="B237" s="15" t="s">
        <v>566</v>
      </c>
      <c r="C237" s="14" t="s">
        <v>38</v>
      </c>
      <c r="D237" s="14" t="s">
        <v>478</v>
      </c>
      <c r="E237" s="16">
        <v>0.08</v>
      </c>
      <c r="F237" s="17">
        <v>15.03</v>
      </c>
      <c r="G237" s="17">
        <v>1.2</v>
      </c>
    </row>
    <row r="238" spans="1:7" ht="15" customHeight="1">
      <c r="A238" s="1"/>
      <c r="B238" s="1"/>
      <c r="C238" s="1"/>
      <c r="D238" s="1"/>
      <c r="E238" s="58" t="s">
        <v>437</v>
      </c>
      <c r="F238" s="58"/>
      <c r="G238" s="18">
        <v>1.2</v>
      </c>
    </row>
    <row r="239" spans="1:7" ht="15" customHeight="1">
      <c r="A239" s="62" t="s">
        <v>422</v>
      </c>
      <c r="B239" s="62"/>
      <c r="C239" s="13" t="s">
        <v>3</v>
      </c>
      <c r="D239" s="13" t="s">
        <v>423</v>
      </c>
      <c r="E239" s="13" t="s">
        <v>424</v>
      </c>
      <c r="F239" s="13" t="s">
        <v>425</v>
      </c>
      <c r="G239" s="13" t="s">
        <v>426</v>
      </c>
    </row>
    <row r="240" spans="1:7" ht="15" customHeight="1">
      <c r="A240" s="14" t="s">
        <v>458</v>
      </c>
      <c r="B240" s="15" t="s">
        <v>459</v>
      </c>
      <c r="C240" s="14" t="s">
        <v>38</v>
      </c>
      <c r="D240" s="14" t="s">
        <v>455</v>
      </c>
      <c r="E240" s="16">
        <v>0.45019999999999999</v>
      </c>
      <c r="F240" s="17">
        <v>22.72</v>
      </c>
      <c r="G240" s="17">
        <v>10.23</v>
      </c>
    </row>
    <row r="241" spans="1:7" ht="18" customHeight="1">
      <c r="A241" s="1"/>
      <c r="B241" s="1"/>
      <c r="C241" s="1"/>
      <c r="D241" s="1"/>
      <c r="E241" s="58" t="s">
        <v>432</v>
      </c>
      <c r="F241" s="58"/>
      <c r="G241" s="18">
        <v>10.23</v>
      </c>
    </row>
    <row r="242" spans="1:7" ht="15" customHeight="1">
      <c r="A242" s="1"/>
      <c r="B242" s="1"/>
      <c r="C242" s="1"/>
      <c r="D242" s="1"/>
      <c r="E242" s="59" t="s">
        <v>433</v>
      </c>
      <c r="F242" s="59"/>
      <c r="G242" s="4">
        <v>11.43</v>
      </c>
    </row>
    <row r="243" spans="1:7" ht="42" customHeight="1">
      <c r="A243" s="53" t="s">
        <v>420</v>
      </c>
      <c r="B243" s="53"/>
      <c r="C243" s="53"/>
      <c r="D243" s="53"/>
      <c r="E243" s="53"/>
      <c r="F243" s="53"/>
      <c r="G243" s="53"/>
    </row>
    <row r="244" spans="1:7"/>
  </sheetData>
  <mergeCells count="152">
    <mergeCell ref="E7:F7"/>
    <mergeCell ref="C8:D8"/>
    <mergeCell ref="A9:G9"/>
    <mergeCell ref="A10:B10"/>
    <mergeCell ref="E12:F12"/>
    <mergeCell ref="A1:G1"/>
    <mergeCell ref="A2:G2"/>
    <mergeCell ref="A3:B3"/>
    <mergeCell ref="E6:F6"/>
    <mergeCell ref="E19:F19"/>
    <mergeCell ref="C20:D20"/>
    <mergeCell ref="A21:G21"/>
    <mergeCell ref="A22:B22"/>
    <mergeCell ref="E24:F24"/>
    <mergeCell ref="E13:F13"/>
    <mergeCell ref="C14:D14"/>
    <mergeCell ref="A15:G15"/>
    <mergeCell ref="A16:B16"/>
    <mergeCell ref="E18:F18"/>
    <mergeCell ref="A32:B32"/>
    <mergeCell ref="E36:F36"/>
    <mergeCell ref="A37:B37"/>
    <mergeCell ref="E39:F39"/>
    <mergeCell ref="E40:F40"/>
    <mergeCell ref="E25:F25"/>
    <mergeCell ref="C26:D26"/>
    <mergeCell ref="A27:G27"/>
    <mergeCell ref="A28:B28"/>
    <mergeCell ref="E31:F31"/>
    <mergeCell ref="E50:F50"/>
    <mergeCell ref="A51:B51"/>
    <mergeCell ref="E53:F53"/>
    <mergeCell ref="E54:F54"/>
    <mergeCell ref="C55:D55"/>
    <mergeCell ref="C41:D41"/>
    <mergeCell ref="A42:G42"/>
    <mergeCell ref="A43:B43"/>
    <mergeCell ref="E46:F46"/>
    <mergeCell ref="A47:B47"/>
    <mergeCell ref="A66:B66"/>
    <mergeCell ref="E69:F69"/>
    <mergeCell ref="E70:F70"/>
    <mergeCell ref="C71:D71"/>
    <mergeCell ref="A72:G72"/>
    <mergeCell ref="A56:G56"/>
    <mergeCell ref="A57:B57"/>
    <mergeCell ref="E61:F61"/>
    <mergeCell ref="A62:B62"/>
    <mergeCell ref="E65:F65"/>
    <mergeCell ref="E84:F84"/>
    <mergeCell ref="A85:B85"/>
    <mergeCell ref="E87:F87"/>
    <mergeCell ref="E88:F88"/>
    <mergeCell ref="C89:D89"/>
    <mergeCell ref="A73:B73"/>
    <mergeCell ref="E76:F76"/>
    <mergeCell ref="A77:B77"/>
    <mergeCell ref="E79:F79"/>
    <mergeCell ref="A80:B80"/>
    <mergeCell ref="A99:B99"/>
    <mergeCell ref="E101:F101"/>
    <mergeCell ref="E102:F102"/>
    <mergeCell ref="C103:D103"/>
    <mergeCell ref="A104:G104"/>
    <mergeCell ref="A90:G90"/>
    <mergeCell ref="A91:B91"/>
    <mergeCell ref="E94:F94"/>
    <mergeCell ref="A95:B95"/>
    <mergeCell ref="E98:F98"/>
    <mergeCell ref="E118:F118"/>
    <mergeCell ref="A119:B119"/>
    <mergeCell ref="E122:F122"/>
    <mergeCell ref="E123:F123"/>
    <mergeCell ref="C124:D124"/>
    <mergeCell ref="A105:B105"/>
    <mergeCell ref="E107:F107"/>
    <mergeCell ref="A108:B108"/>
    <mergeCell ref="E114:F114"/>
    <mergeCell ref="A115:B115"/>
    <mergeCell ref="A133:B133"/>
    <mergeCell ref="E140:F140"/>
    <mergeCell ref="A141:B141"/>
    <mergeCell ref="E144:F144"/>
    <mergeCell ref="E145:F145"/>
    <mergeCell ref="A125:G125"/>
    <mergeCell ref="A126:B126"/>
    <mergeCell ref="E128:F128"/>
    <mergeCell ref="A129:B129"/>
    <mergeCell ref="E132:F132"/>
    <mergeCell ref="E154:F154"/>
    <mergeCell ref="A155:B155"/>
    <mergeCell ref="E158:F158"/>
    <mergeCell ref="A159:B159"/>
    <mergeCell ref="E161:F161"/>
    <mergeCell ref="C146:D146"/>
    <mergeCell ref="A147:G147"/>
    <mergeCell ref="A148:B148"/>
    <mergeCell ref="E151:F151"/>
    <mergeCell ref="A152:B152"/>
    <mergeCell ref="A171:B171"/>
    <mergeCell ref="E174:F174"/>
    <mergeCell ref="E175:F175"/>
    <mergeCell ref="C176:D176"/>
    <mergeCell ref="A177:G177"/>
    <mergeCell ref="E162:F162"/>
    <mergeCell ref="C163:D163"/>
    <mergeCell ref="A164:G164"/>
    <mergeCell ref="A165:B165"/>
    <mergeCell ref="E170:F170"/>
    <mergeCell ref="C190:D190"/>
    <mergeCell ref="A191:G191"/>
    <mergeCell ref="A192:B192"/>
    <mergeCell ref="E195:F195"/>
    <mergeCell ref="A196:B196"/>
    <mergeCell ref="A178:B178"/>
    <mergeCell ref="E184:F184"/>
    <mergeCell ref="A185:B185"/>
    <mergeCell ref="E188:F188"/>
    <mergeCell ref="E189:F189"/>
    <mergeCell ref="E205:F205"/>
    <mergeCell ref="A206:B206"/>
    <mergeCell ref="E209:F209"/>
    <mergeCell ref="E210:F210"/>
    <mergeCell ref="C211:D211"/>
    <mergeCell ref="E199:F199"/>
    <mergeCell ref="E200:F200"/>
    <mergeCell ref="C201:D201"/>
    <mergeCell ref="A202:G202"/>
    <mergeCell ref="A203:B203"/>
    <mergeCell ref="E219:F219"/>
    <mergeCell ref="C220:D220"/>
    <mergeCell ref="A221:G221"/>
    <mergeCell ref="A222:B222"/>
    <mergeCell ref="E225:F225"/>
    <mergeCell ref="A212:G212"/>
    <mergeCell ref="A213:B213"/>
    <mergeCell ref="E215:F215"/>
    <mergeCell ref="A216:B216"/>
    <mergeCell ref="E218:F218"/>
    <mergeCell ref="E241:F241"/>
    <mergeCell ref="E242:F242"/>
    <mergeCell ref="A243:G243"/>
    <mergeCell ref="C234:D234"/>
    <mergeCell ref="A235:G235"/>
    <mergeCell ref="A236:B236"/>
    <mergeCell ref="E238:F238"/>
    <mergeCell ref="A239:B239"/>
    <mergeCell ref="A226:B226"/>
    <mergeCell ref="E229:F229"/>
    <mergeCell ref="A230:B230"/>
    <mergeCell ref="E232:F232"/>
    <mergeCell ref="E233:F233"/>
  </mergeCells>
  <pageMargins left="0" right="0" top="0" bottom="0" header="0" footer="0"/>
  <pageSetup paperSize="9" scale="85" orientation="landscape"/>
  <ignoredErrors>
    <ignoredError sqref="A4:G243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L114"/>
  <sheetViews>
    <sheetView showGridLines="0" showRowColHeaders="0" workbookViewId="0">
      <selection activeCell="M100" sqref="M1:XFD1048576"/>
    </sheetView>
  </sheetViews>
  <sheetFormatPr defaultColWidth="0" defaultRowHeight="15" zeroHeight="1"/>
  <cols>
    <col min="1" max="1" width="9.28515625" customWidth="1"/>
    <col min="2" max="2" width="68.7109375" customWidth="1"/>
    <col min="3" max="3" width="9.28515625" customWidth="1"/>
    <col min="4" max="4" width="10.28515625" customWidth="1"/>
    <col min="5" max="5" width="9.28515625" customWidth="1"/>
    <col min="6" max="8" width="12.42578125" customWidth="1"/>
    <col min="9" max="10" width="8.7109375" customWidth="1"/>
    <col min="11" max="11" width="4.7109375" customWidth="1"/>
    <col min="12" max="12" width="2.28515625" customWidth="1"/>
    <col min="13" max="16384" width="9.140625" hidden="1"/>
  </cols>
  <sheetData>
    <row r="1" spans="1:11" ht="135" customHeight="1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21.95" customHeight="1">
      <c r="A2" s="19" t="s">
        <v>1</v>
      </c>
      <c r="B2" s="20" t="s">
        <v>2</v>
      </c>
      <c r="C2" s="19" t="s">
        <v>3</v>
      </c>
      <c r="D2" s="19" t="s">
        <v>567</v>
      </c>
      <c r="E2" s="19" t="s">
        <v>568</v>
      </c>
      <c r="F2" s="19" t="s">
        <v>5</v>
      </c>
      <c r="G2" s="19" t="s">
        <v>425</v>
      </c>
      <c r="H2" s="19" t="s">
        <v>569</v>
      </c>
      <c r="I2" s="19" t="s">
        <v>16</v>
      </c>
      <c r="J2" s="19" t="s">
        <v>570</v>
      </c>
      <c r="K2" s="19" t="s">
        <v>571</v>
      </c>
    </row>
    <row r="3" spans="1:11" ht="15" customHeight="1">
      <c r="A3" s="21" t="s">
        <v>13</v>
      </c>
      <c r="B3" s="22" t="s">
        <v>14</v>
      </c>
      <c r="C3" s="21" t="s">
        <v>15</v>
      </c>
      <c r="D3" s="21" t="s">
        <v>572</v>
      </c>
      <c r="E3" s="21" t="s">
        <v>16</v>
      </c>
      <c r="F3" s="23">
        <v>100</v>
      </c>
      <c r="G3" s="23">
        <v>105.74</v>
      </c>
      <c r="H3" s="23">
        <v>10574</v>
      </c>
      <c r="I3" s="24">
        <v>11.540629257885369</v>
      </c>
      <c r="J3" s="24">
        <v>11.540629257885369</v>
      </c>
      <c r="K3" s="21" t="s">
        <v>573</v>
      </c>
    </row>
    <row r="4" spans="1:11" ht="27.95" customHeight="1">
      <c r="A4" s="21" t="s">
        <v>116</v>
      </c>
      <c r="B4" s="22" t="s">
        <v>117</v>
      </c>
      <c r="C4" s="21" t="s">
        <v>38</v>
      </c>
      <c r="D4" s="21" t="s">
        <v>572</v>
      </c>
      <c r="E4" s="21" t="s">
        <v>34</v>
      </c>
      <c r="F4" s="23">
        <v>75.53</v>
      </c>
      <c r="G4" s="23">
        <v>121.6</v>
      </c>
      <c r="H4" s="23">
        <v>9184.4480000000003</v>
      </c>
      <c r="I4" s="24">
        <v>10.02405043562765</v>
      </c>
      <c r="J4" s="24">
        <v>21.564681876344352</v>
      </c>
      <c r="K4" s="21" t="s">
        <v>573</v>
      </c>
    </row>
    <row r="5" spans="1:11" ht="20.100000000000001" customHeight="1">
      <c r="A5" s="21" t="s">
        <v>230</v>
      </c>
      <c r="B5" s="22" t="s">
        <v>231</v>
      </c>
      <c r="C5" s="21" t="s">
        <v>38</v>
      </c>
      <c r="D5" s="21" t="s">
        <v>572</v>
      </c>
      <c r="E5" s="21" t="s">
        <v>34</v>
      </c>
      <c r="F5" s="23">
        <v>43.99</v>
      </c>
      <c r="G5" s="23">
        <v>155.06</v>
      </c>
      <c r="H5" s="23">
        <v>6821.0893999999998</v>
      </c>
      <c r="I5" s="24">
        <v>7.4446438339598782</v>
      </c>
      <c r="J5" s="24">
        <v>29.00932636515363</v>
      </c>
      <c r="K5" s="21" t="s">
        <v>573</v>
      </c>
    </row>
    <row r="6" spans="1:11" ht="15" customHeight="1">
      <c r="A6" s="21" t="s">
        <v>31</v>
      </c>
      <c r="B6" s="22" t="s">
        <v>32</v>
      </c>
      <c r="C6" s="21" t="s">
        <v>33</v>
      </c>
      <c r="D6" s="21" t="s">
        <v>572</v>
      </c>
      <c r="E6" s="21" t="s">
        <v>34</v>
      </c>
      <c r="F6" s="23">
        <v>44</v>
      </c>
      <c r="G6" s="23">
        <v>126.62</v>
      </c>
      <c r="H6" s="23">
        <v>5571.28</v>
      </c>
      <c r="I6" s="24">
        <v>6.0805822746237563</v>
      </c>
      <c r="J6" s="24">
        <v>35.089908639777391</v>
      </c>
      <c r="K6" s="21" t="s">
        <v>573</v>
      </c>
    </row>
    <row r="7" spans="1:11" ht="27.95" customHeight="1">
      <c r="A7" s="21" t="s">
        <v>193</v>
      </c>
      <c r="B7" s="22" t="s">
        <v>194</v>
      </c>
      <c r="C7" s="21" t="s">
        <v>38</v>
      </c>
      <c r="D7" s="21" t="s">
        <v>572</v>
      </c>
      <c r="E7" s="21" t="s">
        <v>34</v>
      </c>
      <c r="F7" s="23">
        <v>75.44</v>
      </c>
      <c r="G7" s="23">
        <v>68.69</v>
      </c>
      <c r="H7" s="23">
        <v>5181.9736000000003</v>
      </c>
      <c r="I7" s="24">
        <v>5.6556871705834668</v>
      </c>
      <c r="J7" s="24">
        <v>40.745591881264453</v>
      </c>
      <c r="K7" s="21" t="s">
        <v>573</v>
      </c>
    </row>
    <row r="8" spans="1:11" ht="27.95" customHeight="1">
      <c r="A8" s="21" t="s">
        <v>161</v>
      </c>
      <c r="B8" s="22" t="s">
        <v>162</v>
      </c>
      <c r="C8" s="21" t="s">
        <v>38</v>
      </c>
      <c r="D8" s="21" t="s">
        <v>572</v>
      </c>
      <c r="E8" s="21" t="s">
        <v>34</v>
      </c>
      <c r="F8" s="23">
        <v>45.75</v>
      </c>
      <c r="G8" s="23">
        <v>85.68</v>
      </c>
      <c r="H8" s="23">
        <v>3919.86</v>
      </c>
      <c r="I8" s="24">
        <v>4.2781966146032291</v>
      </c>
      <c r="J8" s="24">
        <v>45.023788495867684</v>
      </c>
      <c r="K8" s="21" t="s">
        <v>573</v>
      </c>
    </row>
    <row r="9" spans="1:11" ht="27.95" customHeight="1">
      <c r="A9" s="21" t="s">
        <v>129</v>
      </c>
      <c r="B9" s="22" t="s">
        <v>130</v>
      </c>
      <c r="C9" s="21" t="s">
        <v>38</v>
      </c>
      <c r="D9" s="21" t="s">
        <v>572</v>
      </c>
      <c r="E9" s="21" t="s">
        <v>34</v>
      </c>
      <c r="F9" s="23">
        <v>3.6</v>
      </c>
      <c r="G9" s="23">
        <v>1030.82</v>
      </c>
      <c r="H9" s="23">
        <v>3710.9520000000002</v>
      </c>
      <c r="I9" s="24">
        <v>4.0501911505398365</v>
      </c>
      <c r="J9" s="24">
        <v>49.073977463576185</v>
      </c>
      <c r="K9" s="21" t="s">
        <v>573</v>
      </c>
    </row>
    <row r="10" spans="1:11" ht="36" customHeight="1">
      <c r="A10" s="25" t="s">
        <v>182</v>
      </c>
      <c r="B10" s="26" t="s">
        <v>183</v>
      </c>
      <c r="C10" s="25" t="s">
        <v>38</v>
      </c>
      <c r="D10" s="25" t="s">
        <v>572</v>
      </c>
      <c r="E10" s="25" t="s">
        <v>34</v>
      </c>
      <c r="F10" s="27">
        <v>69.790000000000006</v>
      </c>
      <c r="G10" s="27">
        <v>45.68</v>
      </c>
      <c r="H10" s="27">
        <v>3188.0072</v>
      </c>
      <c r="I10" s="28">
        <v>3.4794410030895793</v>
      </c>
      <c r="J10" s="28">
        <v>52.553421522629634</v>
      </c>
      <c r="K10" s="25" t="s">
        <v>574</v>
      </c>
    </row>
    <row r="11" spans="1:11" ht="27.95" customHeight="1">
      <c r="A11" s="25" t="s">
        <v>158</v>
      </c>
      <c r="B11" s="26" t="s">
        <v>159</v>
      </c>
      <c r="C11" s="25" t="s">
        <v>38</v>
      </c>
      <c r="D11" s="25" t="s">
        <v>572</v>
      </c>
      <c r="E11" s="25" t="s">
        <v>26</v>
      </c>
      <c r="F11" s="27">
        <v>2</v>
      </c>
      <c r="G11" s="27">
        <v>1561.11</v>
      </c>
      <c r="H11" s="27">
        <v>3122.22</v>
      </c>
      <c r="I11" s="28">
        <v>3.4076398223524551</v>
      </c>
      <c r="J11" s="28">
        <v>55.961061344982092</v>
      </c>
      <c r="K11" s="25" t="s">
        <v>574</v>
      </c>
    </row>
    <row r="12" spans="1:11" ht="20.100000000000001" customHeight="1">
      <c r="A12" s="25" t="s">
        <v>166</v>
      </c>
      <c r="B12" s="26" t="s">
        <v>167</v>
      </c>
      <c r="C12" s="25" t="s">
        <v>38</v>
      </c>
      <c r="D12" s="25" t="s">
        <v>572</v>
      </c>
      <c r="E12" s="25" t="s">
        <v>34</v>
      </c>
      <c r="F12" s="27">
        <v>45.75</v>
      </c>
      <c r="G12" s="27">
        <v>48.96</v>
      </c>
      <c r="H12" s="27">
        <v>2239.92</v>
      </c>
      <c r="I12" s="28">
        <v>2.4446837797732739</v>
      </c>
      <c r="J12" s="28">
        <v>58.405745124755363</v>
      </c>
      <c r="K12" s="25" t="s">
        <v>574</v>
      </c>
    </row>
    <row r="13" spans="1:11" ht="20.100000000000001" customHeight="1">
      <c r="A13" s="25" t="s">
        <v>215</v>
      </c>
      <c r="B13" s="26" t="s">
        <v>216</v>
      </c>
      <c r="C13" s="25" t="s">
        <v>38</v>
      </c>
      <c r="D13" s="25" t="s">
        <v>572</v>
      </c>
      <c r="E13" s="25" t="s">
        <v>34</v>
      </c>
      <c r="F13" s="27">
        <v>75.44</v>
      </c>
      <c r="G13" s="27">
        <v>23.06</v>
      </c>
      <c r="H13" s="27">
        <v>1739.6464000000001</v>
      </c>
      <c r="I13" s="28">
        <v>1.8986773351820463</v>
      </c>
      <c r="J13" s="28">
        <v>60.304426389033807</v>
      </c>
      <c r="K13" s="25" t="s">
        <v>574</v>
      </c>
    </row>
    <row r="14" spans="1:11" ht="20.100000000000001" customHeight="1">
      <c r="A14" s="25" t="s">
        <v>233</v>
      </c>
      <c r="B14" s="26" t="s">
        <v>234</v>
      </c>
      <c r="C14" s="25" t="s">
        <v>38</v>
      </c>
      <c r="D14" s="25" t="s">
        <v>572</v>
      </c>
      <c r="E14" s="25" t="s">
        <v>104</v>
      </c>
      <c r="F14" s="27">
        <v>53.62</v>
      </c>
      <c r="G14" s="27">
        <v>26.77</v>
      </c>
      <c r="H14" s="27">
        <v>1435.4074000000001</v>
      </c>
      <c r="I14" s="28">
        <v>1.5666261242127073</v>
      </c>
      <c r="J14" s="28">
        <v>61.87105535092725</v>
      </c>
      <c r="K14" s="25" t="s">
        <v>574</v>
      </c>
    </row>
    <row r="15" spans="1:11" ht="20.100000000000001" customHeight="1">
      <c r="A15" s="25" t="s">
        <v>250</v>
      </c>
      <c r="B15" s="26" t="s">
        <v>251</v>
      </c>
      <c r="C15" s="25" t="s">
        <v>38</v>
      </c>
      <c r="D15" s="25" t="s">
        <v>572</v>
      </c>
      <c r="E15" s="25" t="s">
        <v>34</v>
      </c>
      <c r="F15" s="27">
        <v>28.37</v>
      </c>
      <c r="G15" s="27">
        <v>49.6</v>
      </c>
      <c r="H15" s="27">
        <v>1407.152</v>
      </c>
      <c r="I15" s="28">
        <v>1.5357877379886433</v>
      </c>
      <c r="J15" s="28">
        <v>63.406840906084561</v>
      </c>
      <c r="K15" s="25" t="s">
        <v>574</v>
      </c>
    </row>
    <row r="16" spans="1:11" ht="27.95" customHeight="1">
      <c r="A16" s="25" t="s">
        <v>137</v>
      </c>
      <c r="B16" s="26" t="s">
        <v>138</v>
      </c>
      <c r="C16" s="25" t="s">
        <v>38</v>
      </c>
      <c r="D16" s="25" t="s">
        <v>572</v>
      </c>
      <c r="E16" s="25" t="s">
        <v>26</v>
      </c>
      <c r="F16" s="27">
        <v>1</v>
      </c>
      <c r="G16" s="27">
        <v>1338.68</v>
      </c>
      <c r="H16" s="27">
        <v>1338.68</v>
      </c>
      <c r="I16" s="28">
        <v>1.4610563244700197</v>
      </c>
      <c r="J16" s="28">
        <v>64.867897230554576</v>
      </c>
      <c r="K16" s="25" t="s">
        <v>574</v>
      </c>
    </row>
    <row r="17" spans="1:11" ht="20.100000000000001" customHeight="1">
      <c r="A17" s="25" t="s">
        <v>53</v>
      </c>
      <c r="B17" s="26" t="s">
        <v>54</v>
      </c>
      <c r="C17" s="25" t="s">
        <v>38</v>
      </c>
      <c r="D17" s="25" t="s">
        <v>572</v>
      </c>
      <c r="E17" s="25" t="s">
        <v>55</v>
      </c>
      <c r="F17" s="27">
        <v>361.12</v>
      </c>
      <c r="G17" s="27">
        <v>3.38</v>
      </c>
      <c r="H17" s="27">
        <v>1220.5856000000001</v>
      </c>
      <c r="I17" s="28">
        <v>1.332166246180591</v>
      </c>
      <c r="J17" s="28">
        <v>66.200068278964096</v>
      </c>
      <c r="K17" s="25" t="s">
        <v>574</v>
      </c>
    </row>
    <row r="18" spans="1:11" ht="20.100000000000001" customHeight="1">
      <c r="A18" s="25" t="s">
        <v>236</v>
      </c>
      <c r="B18" s="26" t="s">
        <v>237</v>
      </c>
      <c r="C18" s="25" t="s">
        <v>15</v>
      </c>
      <c r="D18" s="25" t="s">
        <v>572</v>
      </c>
      <c r="E18" s="25" t="s">
        <v>104</v>
      </c>
      <c r="F18" s="27">
        <v>26.04</v>
      </c>
      <c r="G18" s="27">
        <v>45.84</v>
      </c>
      <c r="H18" s="27">
        <v>1193.6736000000001</v>
      </c>
      <c r="I18" s="28">
        <v>1.302794067762943</v>
      </c>
      <c r="J18" s="28">
        <v>67.502858417630648</v>
      </c>
      <c r="K18" s="25" t="s">
        <v>574</v>
      </c>
    </row>
    <row r="19" spans="1:11" ht="15" customHeight="1">
      <c r="A19" s="25" t="s">
        <v>207</v>
      </c>
      <c r="B19" s="26" t="s">
        <v>226</v>
      </c>
      <c r="C19" s="25" t="s">
        <v>38</v>
      </c>
      <c r="D19" s="25" t="s">
        <v>572</v>
      </c>
      <c r="E19" s="25" t="s">
        <v>34</v>
      </c>
      <c r="F19" s="27">
        <v>52.81</v>
      </c>
      <c r="G19" s="27">
        <v>22.45</v>
      </c>
      <c r="H19" s="27">
        <v>1185.5844999999999</v>
      </c>
      <c r="I19" s="28">
        <v>1.2939654972948171</v>
      </c>
      <c r="J19" s="28">
        <v>68.796819003554958</v>
      </c>
      <c r="K19" s="25" t="s">
        <v>574</v>
      </c>
    </row>
    <row r="20" spans="1:11" ht="20.100000000000001" customHeight="1">
      <c r="A20" s="25" t="s">
        <v>40</v>
      </c>
      <c r="B20" s="26" t="s">
        <v>41</v>
      </c>
      <c r="C20" s="25" t="s">
        <v>38</v>
      </c>
      <c r="D20" s="25" t="s">
        <v>572</v>
      </c>
      <c r="E20" s="25" t="s">
        <v>42</v>
      </c>
      <c r="F20" s="27">
        <v>15.23</v>
      </c>
      <c r="G20" s="27">
        <v>73.959999999999994</v>
      </c>
      <c r="H20" s="27">
        <v>1126.4108000000001</v>
      </c>
      <c r="I20" s="28">
        <v>1.2293823940682871</v>
      </c>
      <c r="J20" s="28">
        <v>70.026200524490719</v>
      </c>
      <c r="K20" s="25" t="s">
        <v>574</v>
      </c>
    </row>
    <row r="21" spans="1:11" ht="20.100000000000001" customHeight="1">
      <c r="A21" s="25" t="s">
        <v>334</v>
      </c>
      <c r="B21" s="26" t="s">
        <v>335</v>
      </c>
      <c r="C21" s="25" t="s">
        <v>15</v>
      </c>
      <c r="D21" s="25" t="s">
        <v>572</v>
      </c>
      <c r="E21" s="25" t="s">
        <v>26</v>
      </c>
      <c r="F21" s="27">
        <v>1</v>
      </c>
      <c r="G21" s="27">
        <v>1117.8399999999999</v>
      </c>
      <c r="H21" s="27">
        <v>1117.8399999999999</v>
      </c>
      <c r="I21" s="28">
        <v>1.2200280886735937</v>
      </c>
      <c r="J21" s="28">
        <v>71.246228613164305</v>
      </c>
      <c r="K21" s="25" t="s">
        <v>574</v>
      </c>
    </row>
    <row r="22" spans="1:11" ht="20.100000000000001" customHeight="1">
      <c r="A22" s="25" t="s">
        <v>247</v>
      </c>
      <c r="B22" s="26" t="s">
        <v>248</v>
      </c>
      <c r="C22" s="25" t="s">
        <v>38</v>
      </c>
      <c r="D22" s="25" t="s">
        <v>572</v>
      </c>
      <c r="E22" s="25" t="s">
        <v>34</v>
      </c>
      <c r="F22" s="27">
        <v>28.37</v>
      </c>
      <c r="G22" s="27">
        <v>37.31</v>
      </c>
      <c r="H22" s="27">
        <v>1058.4847</v>
      </c>
      <c r="I22" s="28">
        <v>1.1552467843620218</v>
      </c>
      <c r="J22" s="28">
        <v>72.40147026787271</v>
      </c>
      <c r="K22" s="25" t="s">
        <v>574</v>
      </c>
    </row>
    <row r="23" spans="1:11" ht="15" customHeight="1">
      <c r="A23" s="25" t="s">
        <v>63</v>
      </c>
      <c r="B23" s="26" t="s">
        <v>64</v>
      </c>
      <c r="C23" s="25" t="s">
        <v>38</v>
      </c>
      <c r="D23" s="25" t="s">
        <v>572</v>
      </c>
      <c r="E23" s="25" t="s">
        <v>34</v>
      </c>
      <c r="F23" s="27">
        <v>240</v>
      </c>
      <c r="G23" s="27">
        <v>4.32</v>
      </c>
      <c r="H23" s="27">
        <v>1036.8</v>
      </c>
      <c r="I23" s="28">
        <v>1.1315797630580244</v>
      </c>
      <c r="J23" s="28">
        <v>73.53305003093071</v>
      </c>
      <c r="K23" s="25" t="s">
        <v>574</v>
      </c>
    </row>
    <row r="24" spans="1:11" ht="27.95" customHeight="1">
      <c r="A24" s="25" t="s">
        <v>20</v>
      </c>
      <c r="B24" s="26" t="s">
        <v>21</v>
      </c>
      <c r="C24" s="25"/>
      <c r="D24" s="25" t="s">
        <v>575</v>
      </c>
      <c r="E24" s="25" t="s">
        <v>22</v>
      </c>
      <c r="F24" s="27">
        <v>1</v>
      </c>
      <c r="G24" s="27">
        <v>1020.01</v>
      </c>
      <c r="H24" s="27">
        <v>1020.01</v>
      </c>
      <c r="I24" s="28">
        <v>1.1132548940169904</v>
      </c>
      <c r="J24" s="28">
        <v>74.646304924947714</v>
      </c>
      <c r="K24" s="25" t="s">
        <v>574</v>
      </c>
    </row>
    <row r="25" spans="1:11" ht="27.95" customHeight="1">
      <c r="A25" s="25" t="s">
        <v>134</v>
      </c>
      <c r="B25" s="26" t="s">
        <v>135</v>
      </c>
      <c r="C25" s="25" t="s">
        <v>38</v>
      </c>
      <c r="D25" s="25" t="s">
        <v>572</v>
      </c>
      <c r="E25" s="25" t="s">
        <v>26</v>
      </c>
      <c r="F25" s="27">
        <v>1</v>
      </c>
      <c r="G25" s="27">
        <v>967.15</v>
      </c>
      <c r="H25" s="27">
        <v>967.15</v>
      </c>
      <c r="I25" s="28">
        <v>1.0555626618842289</v>
      </c>
      <c r="J25" s="28">
        <v>75.701867586831938</v>
      </c>
      <c r="K25" s="25" t="s">
        <v>574</v>
      </c>
    </row>
    <row r="26" spans="1:11" ht="20.100000000000001" customHeight="1">
      <c r="A26" s="25" t="s">
        <v>204</v>
      </c>
      <c r="B26" s="26" t="s">
        <v>205</v>
      </c>
      <c r="C26" s="25" t="s">
        <v>38</v>
      </c>
      <c r="D26" s="25" t="s">
        <v>572</v>
      </c>
      <c r="E26" s="25" t="s">
        <v>34</v>
      </c>
      <c r="F26" s="27">
        <v>43.75</v>
      </c>
      <c r="G26" s="27">
        <v>20.87</v>
      </c>
      <c r="H26" s="27">
        <v>913.0625</v>
      </c>
      <c r="I26" s="28">
        <v>0.99653071702080198</v>
      </c>
      <c r="J26" s="28">
        <v>76.698395575313583</v>
      </c>
      <c r="K26" s="25" t="s">
        <v>574</v>
      </c>
    </row>
    <row r="27" spans="1:11" ht="15" customHeight="1">
      <c r="A27" s="25" t="s">
        <v>44</v>
      </c>
      <c r="B27" s="26" t="s">
        <v>45</v>
      </c>
      <c r="C27" s="25" t="s">
        <v>33</v>
      </c>
      <c r="D27" s="25" t="s">
        <v>572</v>
      </c>
      <c r="E27" s="25" t="s">
        <v>34</v>
      </c>
      <c r="F27" s="27">
        <v>28.37</v>
      </c>
      <c r="G27" s="27">
        <v>28.25</v>
      </c>
      <c r="H27" s="27">
        <v>801.45249999999999</v>
      </c>
      <c r="I27" s="28">
        <v>0.87471781447941876</v>
      </c>
      <c r="J27" s="28">
        <v>77.573110661253821</v>
      </c>
      <c r="K27" s="25" t="s">
        <v>574</v>
      </c>
    </row>
    <row r="28" spans="1:11" ht="27.95" customHeight="1">
      <c r="A28" s="25" t="s">
        <v>190</v>
      </c>
      <c r="B28" s="26" t="s">
        <v>191</v>
      </c>
      <c r="C28" s="25" t="s">
        <v>38</v>
      </c>
      <c r="D28" s="25" t="s">
        <v>572</v>
      </c>
      <c r="E28" s="25" t="s">
        <v>34</v>
      </c>
      <c r="F28" s="27">
        <v>75.44</v>
      </c>
      <c r="G28" s="27">
        <v>10.52</v>
      </c>
      <c r="H28" s="27">
        <v>793.62879999999996</v>
      </c>
      <c r="I28" s="28">
        <v>0.86617890572918999</v>
      </c>
      <c r="J28" s="28">
        <v>78.439290876681824</v>
      </c>
      <c r="K28" s="25" t="s">
        <v>574</v>
      </c>
    </row>
    <row r="29" spans="1:11" ht="15" customHeight="1">
      <c r="A29" s="25" t="s">
        <v>70</v>
      </c>
      <c r="B29" s="26" t="s">
        <v>71</v>
      </c>
      <c r="C29" s="25" t="s">
        <v>38</v>
      </c>
      <c r="D29" s="25" t="s">
        <v>572</v>
      </c>
      <c r="E29" s="25" t="s">
        <v>34</v>
      </c>
      <c r="F29" s="27">
        <v>12.14</v>
      </c>
      <c r="G29" s="27">
        <v>65.180000000000007</v>
      </c>
      <c r="H29" s="27">
        <v>791.28520000000003</v>
      </c>
      <c r="I29" s="28">
        <v>0.86362106397311111</v>
      </c>
      <c r="J29" s="28">
        <v>79.302917179450148</v>
      </c>
      <c r="K29" s="25" t="s">
        <v>574</v>
      </c>
    </row>
    <row r="30" spans="1:11" ht="20.100000000000001" customHeight="1">
      <c r="A30" s="29" t="s">
        <v>367</v>
      </c>
      <c r="B30" s="30" t="s">
        <v>368</v>
      </c>
      <c r="C30" s="29" t="s">
        <v>38</v>
      </c>
      <c r="D30" s="29" t="s">
        <v>572</v>
      </c>
      <c r="E30" s="29" t="s">
        <v>104</v>
      </c>
      <c r="F30" s="31">
        <v>24</v>
      </c>
      <c r="G30" s="31">
        <v>32.18</v>
      </c>
      <c r="H30" s="31">
        <v>772.32</v>
      </c>
      <c r="I30" s="32">
        <v>0.84292214757424144</v>
      </c>
      <c r="J30" s="32">
        <v>80.145839327024376</v>
      </c>
      <c r="K30" s="29" t="s">
        <v>576</v>
      </c>
    </row>
    <row r="31" spans="1:11" ht="20.100000000000001" customHeight="1">
      <c r="A31" s="29" t="s">
        <v>256</v>
      </c>
      <c r="B31" s="30" t="s">
        <v>257</v>
      </c>
      <c r="C31" s="29" t="s">
        <v>38</v>
      </c>
      <c r="D31" s="29" t="s">
        <v>572</v>
      </c>
      <c r="E31" s="29" t="s">
        <v>42</v>
      </c>
      <c r="F31" s="31">
        <v>0.84</v>
      </c>
      <c r="G31" s="31">
        <v>909.19</v>
      </c>
      <c r="H31" s="31">
        <v>763.71960000000001</v>
      </c>
      <c r="I31" s="32">
        <v>0.83353553627581922</v>
      </c>
      <c r="J31" s="32">
        <v>80.979375299866462</v>
      </c>
      <c r="K31" s="29" t="s">
        <v>576</v>
      </c>
    </row>
    <row r="32" spans="1:11" ht="15" customHeight="1">
      <c r="A32" s="29" t="s">
        <v>151</v>
      </c>
      <c r="B32" s="30" t="s">
        <v>152</v>
      </c>
      <c r="C32" s="29" t="s">
        <v>38</v>
      </c>
      <c r="D32" s="29" t="s">
        <v>572</v>
      </c>
      <c r="E32" s="29" t="s">
        <v>34</v>
      </c>
      <c r="F32" s="31">
        <v>3.6</v>
      </c>
      <c r="G32" s="31">
        <v>204.2</v>
      </c>
      <c r="H32" s="31">
        <v>735.12</v>
      </c>
      <c r="I32" s="32">
        <v>0.8023214847793354</v>
      </c>
      <c r="J32" s="32">
        <v>81.781696784645789</v>
      </c>
      <c r="K32" s="29" t="s">
        <v>576</v>
      </c>
    </row>
    <row r="33" spans="1:11" ht="20.100000000000001" customHeight="1">
      <c r="A33" s="29" t="s">
        <v>87</v>
      </c>
      <c r="B33" s="30" t="s">
        <v>88</v>
      </c>
      <c r="C33" s="29" t="s">
        <v>38</v>
      </c>
      <c r="D33" s="29" t="s">
        <v>572</v>
      </c>
      <c r="E33" s="29" t="s">
        <v>34</v>
      </c>
      <c r="F33" s="31">
        <v>5.51</v>
      </c>
      <c r="G33" s="31">
        <v>117.04</v>
      </c>
      <c r="H33" s="31">
        <v>644.8904</v>
      </c>
      <c r="I33" s="32">
        <v>0.70384348575462452</v>
      </c>
      <c r="J33" s="32">
        <v>82.485539833834139</v>
      </c>
      <c r="K33" s="29" t="s">
        <v>576</v>
      </c>
    </row>
    <row r="34" spans="1:11" ht="15" customHeight="1">
      <c r="A34" s="29" t="s">
        <v>47</v>
      </c>
      <c r="B34" s="30" t="s">
        <v>48</v>
      </c>
      <c r="C34" s="29" t="s">
        <v>33</v>
      </c>
      <c r="D34" s="29" t="s">
        <v>572</v>
      </c>
      <c r="E34" s="29" t="s">
        <v>42</v>
      </c>
      <c r="F34" s="31">
        <v>2.2599999999999998</v>
      </c>
      <c r="G34" s="31">
        <v>282.41000000000003</v>
      </c>
      <c r="H34" s="31">
        <v>638.24659999999994</v>
      </c>
      <c r="I34" s="32">
        <v>0.69659233834933421</v>
      </c>
      <c r="J34" s="32">
        <v>83.182135882996747</v>
      </c>
      <c r="K34" s="29" t="s">
        <v>576</v>
      </c>
    </row>
    <row r="35" spans="1:11" ht="15" customHeight="1">
      <c r="A35" s="29" t="s">
        <v>207</v>
      </c>
      <c r="B35" s="30" t="s">
        <v>208</v>
      </c>
      <c r="C35" s="29" t="s">
        <v>38</v>
      </c>
      <c r="D35" s="29" t="s">
        <v>572</v>
      </c>
      <c r="E35" s="29" t="s">
        <v>34</v>
      </c>
      <c r="F35" s="31">
        <v>26.04</v>
      </c>
      <c r="G35" s="31">
        <v>22.45</v>
      </c>
      <c r="H35" s="31">
        <v>584.59799999999996</v>
      </c>
      <c r="I35" s="32">
        <v>0.63803941582194734</v>
      </c>
      <c r="J35" s="32">
        <v>83.820177481650035</v>
      </c>
      <c r="K35" s="29" t="s">
        <v>576</v>
      </c>
    </row>
    <row r="36" spans="1:11" ht="15" customHeight="1">
      <c r="A36" s="29" t="s">
        <v>57</v>
      </c>
      <c r="B36" s="30" t="s">
        <v>58</v>
      </c>
      <c r="C36" s="29" t="s">
        <v>33</v>
      </c>
      <c r="D36" s="29" t="s">
        <v>572</v>
      </c>
      <c r="E36" s="29" t="s">
        <v>42</v>
      </c>
      <c r="F36" s="31">
        <v>5.67</v>
      </c>
      <c r="G36" s="31">
        <v>97.08</v>
      </c>
      <c r="H36" s="31">
        <v>550.44359999999995</v>
      </c>
      <c r="I36" s="32">
        <v>0.60076276858102429</v>
      </c>
      <c r="J36" s="32">
        <v>84.420936321134661</v>
      </c>
      <c r="K36" s="29" t="s">
        <v>576</v>
      </c>
    </row>
    <row r="37" spans="1:11" ht="27.95" customHeight="1">
      <c r="A37" s="29" t="s">
        <v>407</v>
      </c>
      <c r="B37" s="30" t="s">
        <v>408</v>
      </c>
      <c r="C37" s="29" t="s">
        <v>33</v>
      </c>
      <c r="D37" s="29" t="s">
        <v>572</v>
      </c>
      <c r="E37" s="29" t="s">
        <v>26</v>
      </c>
      <c r="F37" s="31">
        <v>1</v>
      </c>
      <c r="G37" s="31">
        <v>545.05999999999995</v>
      </c>
      <c r="H37" s="31">
        <v>545.05999999999995</v>
      </c>
      <c r="I37" s="32">
        <v>0.5948870231986948</v>
      </c>
      <c r="J37" s="32">
        <v>85.015823344333356</v>
      </c>
      <c r="K37" s="29" t="s">
        <v>576</v>
      </c>
    </row>
    <row r="38" spans="1:11" ht="36" customHeight="1">
      <c r="A38" s="29" t="s">
        <v>404</v>
      </c>
      <c r="B38" s="30" t="s">
        <v>405</v>
      </c>
      <c r="C38" s="29" t="s">
        <v>38</v>
      </c>
      <c r="D38" s="29" t="s">
        <v>572</v>
      </c>
      <c r="E38" s="29" t="s">
        <v>26</v>
      </c>
      <c r="F38" s="31">
        <v>1</v>
      </c>
      <c r="G38" s="31">
        <v>531.91</v>
      </c>
      <c r="H38" s="31">
        <v>531.91</v>
      </c>
      <c r="I38" s="32">
        <v>0.58053490718382894</v>
      </c>
      <c r="J38" s="32">
        <v>85.596358251517188</v>
      </c>
      <c r="K38" s="29" t="s">
        <v>576</v>
      </c>
    </row>
    <row r="39" spans="1:11" ht="27.95" customHeight="1">
      <c r="A39" s="29" t="s">
        <v>220</v>
      </c>
      <c r="B39" s="30" t="s">
        <v>221</v>
      </c>
      <c r="C39" s="29" t="s">
        <v>38</v>
      </c>
      <c r="D39" s="29" t="s">
        <v>572</v>
      </c>
      <c r="E39" s="29" t="s">
        <v>34</v>
      </c>
      <c r="F39" s="31">
        <v>7.92</v>
      </c>
      <c r="G39" s="31">
        <v>66.39</v>
      </c>
      <c r="H39" s="31">
        <v>525.80880000000002</v>
      </c>
      <c r="I39" s="32">
        <v>0.57387596191919776</v>
      </c>
      <c r="J39" s="32">
        <v>86.170235523135176</v>
      </c>
      <c r="K39" s="29" t="s">
        <v>576</v>
      </c>
    </row>
    <row r="40" spans="1:11" ht="27.95" customHeight="1">
      <c r="A40" s="29" t="s">
        <v>401</v>
      </c>
      <c r="B40" s="30" t="s">
        <v>402</v>
      </c>
      <c r="C40" s="29" t="s">
        <v>38</v>
      </c>
      <c r="D40" s="29" t="s">
        <v>572</v>
      </c>
      <c r="E40" s="29" t="s">
        <v>26</v>
      </c>
      <c r="F40" s="31">
        <v>1</v>
      </c>
      <c r="G40" s="31">
        <v>504.26</v>
      </c>
      <c r="H40" s="31">
        <v>504.26</v>
      </c>
      <c r="I40" s="32">
        <v>0.55035726400428187</v>
      </c>
      <c r="J40" s="32">
        <v>86.720592787139466</v>
      </c>
      <c r="K40" s="29" t="s">
        <v>576</v>
      </c>
    </row>
    <row r="41" spans="1:11" ht="15" customHeight="1">
      <c r="A41" s="29" t="s">
        <v>198</v>
      </c>
      <c r="B41" s="30" t="s">
        <v>199</v>
      </c>
      <c r="C41" s="29" t="s">
        <v>38</v>
      </c>
      <c r="D41" s="29" t="s">
        <v>572</v>
      </c>
      <c r="E41" s="29" t="s">
        <v>34</v>
      </c>
      <c r="F41" s="31">
        <v>26.04</v>
      </c>
      <c r="G41" s="31">
        <v>18.54</v>
      </c>
      <c r="H41" s="31">
        <v>482.78160000000003</v>
      </c>
      <c r="I41" s="32">
        <v>0.52691540175228979</v>
      </c>
      <c r="J41" s="32">
        <v>87.247506442626673</v>
      </c>
      <c r="K41" s="29" t="s">
        <v>576</v>
      </c>
    </row>
    <row r="42" spans="1:11" ht="20.100000000000001" customHeight="1">
      <c r="A42" s="29" t="s">
        <v>390</v>
      </c>
      <c r="B42" s="30" t="s">
        <v>391</v>
      </c>
      <c r="C42" s="29" t="s">
        <v>38</v>
      </c>
      <c r="D42" s="29" t="s">
        <v>572</v>
      </c>
      <c r="E42" s="29" t="s">
        <v>104</v>
      </c>
      <c r="F42" s="31">
        <v>9</v>
      </c>
      <c r="G42" s="31">
        <v>53.37</v>
      </c>
      <c r="H42" s="31">
        <v>480.33</v>
      </c>
      <c r="I42" s="32">
        <v>0.52423968710422542</v>
      </c>
      <c r="J42" s="32">
        <v>87.771746129730914</v>
      </c>
      <c r="K42" s="29" t="s">
        <v>576</v>
      </c>
    </row>
    <row r="43" spans="1:11" ht="27.95" customHeight="1">
      <c r="A43" s="29" t="s">
        <v>172</v>
      </c>
      <c r="B43" s="30" t="s">
        <v>173</v>
      </c>
      <c r="C43" s="29" t="s">
        <v>38</v>
      </c>
      <c r="D43" s="29" t="s">
        <v>572</v>
      </c>
      <c r="E43" s="29" t="s">
        <v>104</v>
      </c>
      <c r="F43" s="31">
        <v>15.2</v>
      </c>
      <c r="G43" s="31">
        <v>31.43</v>
      </c>
      <c r="H43" s="31">
        <v>477.73599999999999</v>
      </c>
      <c r="I43" s="32">
        <v>0.52140855486524729</v>
      </c>
      <c r="J43" s="32">
        <v>88.293159050258822</v>
      </c>
      <c r="K43" s="29" t="s">
        <v>576</v>
      </c>
    </row>
    <row r="44" spans="1:11" ht="15" customHeight="1">
      <c r="A44" s="29" t="s">
        <v>106</v>
      </c>
      <c r="B44" s="30" t="s">
        <v>107</v>
      </c>
      <c r="C44" s="29" t="s">
        <v>38</v>
      </c>
      <c r="D44" s="29" t="s">
        <v>572</v>
      </c>
      <c r="E44" s="29" t="s">
        <v>104</v>
      </c>
      <c r="F44" s="31">
        <v>6.6</v>
      </c>
      <c r="G44" s="31">
        <v>70.86</v>
      </c>
      <c r="H44" s="31">
        <v>467.67599999999999</v>
      </c>
      <c r="I44" s="32">
        <v>0.51042891325995821</v>
      </c>
      <c r="J44" s="32">
        <v>88.803592329181441</v>
      </c>
      <c r="K44" s="29" t="s">
        <v>576</v>
      </c>
    </row>
    <row r="45" spans="1:11" ht="27.95" customHeight="1">
      <c r="A45" s="29" t="s">
        <v>410</v>
      </c>
      <c r="B45" s="30" t="s">
        <v>411</v>
      </c>
      <c r="C45" s="29" t="s">
        <v>38</v>
      </c>
      <c r="D45" s="29" t="s">
        <v>572</v>
      </c>
      <c r="E45" s="29" t="s">
        <v>26</v>
      </c>
      <c r="F45" s="31">
        <v>1</v>
      </c>
      <c r="G45" s="31">
        <v>462.19</v>
      </c>
      <c r="H45" s="31">
        <v>462.19</v>
      </c>
      <c r="I45" s="32">
        <v>0.50444140691337613</v>
      </c>
      <c r="J45" s="32">
        <v>89.308033736094828</v>
      </c>
      <c r="K45" s="29" t="s">
        <v>576</v>
      </c>
    </row>
    <row r="46" spans="1:11" ht="15" customHeight="1">
      <c r="A46" s="29" t="s">
        <v>109</v>
      </c>
      <c r="B46" s="30" t="s">
        <v>110</v>
      </c>
      <c r="C46" s="29" t="s">
        <v>38</v>
      </c>
      <c r="D46" s="29" t="s">
        <v>572</v>
      </c>
      <c r="E46" s="29" t="s">
        <v>104</v>
      </c>
      <c r="F46" s="31">
        <v>6.6</v>
      </c>
      <c r="G46" s="31">
        <v>69.25</v>
      </c>
      <c r="H46" s="31">
        <v>457.05</v>
      </c>
      <c r="I46" s="32">
        <v>0.49883153038741329</v>
      </c>
      <c r="J46" s="32">
        <v>89.806865266482234</v>
      </c>
      <c r="K46" s="29" t="s">
        <v>576</v>
      </c>
    </row>
    <row r="47" spans="1:11" ht="20.100000000000001" customHeight="1">
      <c r="A47" s="29" t="s">
        <v>415</v>
      </c>
      <c r="B47" s="30" t="s">
        <v>416</v>
      </c>
      <c r="C47" s="29" t="s">
        <v>15</v>
      </c>
      <c r="D47" s="29" t="s">
        <v>572</v>
      </c>
      <c r="E47" s="29" t="s">
        <v>34</v>
      </c>
      <c r="F47" s="31">
        <v>28.37</v>
      </c>
      <c r="G47" s="31">
        <v>14.86</v>
      </c>
      <c r="H47" s="31">
        <v>421.57819999999998</v>
      </c>
      <c r="I47" s="32">
        <v>0.460117052147404</v>
      </c>
      <c r="J47" s="32">
        <v>90.266984283177834</v>
      </c>
      <c r="K47" s="29" t="s">
        <v>576</v>
      </c>
    </row>
    <row r="48" spans="1:11" ht="27.95" customHeight="1">
      <c r="A48" s="29" t="s">
        <v>50</v>
      </c>
      <c r="B48" s="30" t="s">
        <v>51</v>
      </c>
      <c r="C48" s="29" t="s">
        <v>38</v>
      </c>
      <c r="D48" s="29" t="s">
        <v>572</v>
      </c>
      <c r="E48" s="29" t="s">
        <v>42</v>
      </c>
      <c r="F48" s="31">
        <v>36.11</v>
      </c>
      <c r="G48" s="31">
        <v>11.47</v>
      </c>
      <c r="H48" s="31">
        <v>414.18169999999998</v>
      </c>
      <c r="I48" s="32">
        <v>0.45204439616991682</v>
      </c>
      <c r="J48" s="32">
        <v>90.719026823941107</v>
      </c>
      <c r="K48" s="29" t="s">
        <v>576</v>
      </c>
    </row>
    <row r="49" spans="1:11" ht="27.95" customHeight="1">
      <c r="A49" s="29" t="s">
        <v>179</v>
      </c>
      <c r="B49" s="30" t="s">
        <v>180</v>
      </c>
      <c r="C49" s="29" t="s">
        <v>38</v>
      </c>
      <c r="D49" s="29" t="s">
        <v>572</v>
      </c>
      <c r="E49" s="29" t="s">
        <v>34</v>
      </c>
      <c r="F49" s="31">
        <v>69.790000000000006</v>
      </c>
      <c r="G49" s="31">
        <v>5.62</v>
      </c>
      <c r="H49" s="31">
        <v>392.21980000000002</v>
      </c>
      <c r="I49" s="32">
        <v>0.42807483444315758</v>
      </c>
      <c r="J49" s="32">
        <v>91.147101876667421</v>
      </c>
      <c r="K49" s="29" t="s">
        <v>576</v>
      </c>
    </row>
    <row r="50" spans="1:11" ht="27.95" customHeight="1">
      <c r="A50" s="29" t="s">
        <v>126</v>
      </c>
      <c r="B50" s="30" t="s">
        <v>127</v>
      </c>
      <c r="C50" s="29" t="s">
        <v>38</v>
      </c>
      <c r="D50" s="29" t="s">
        <v>572</v>
      </c>
      <c r="E50" s="29" t="s">
        <v>34</v>
      </c>
      <c r="F50" s="31">
        <v>0.36</v>
      </c>
      <c r="G50" s="31">
        <v>1085.33</v>
      </c>
      <c r="H50" s="31">
        <v>390.71879999999999</v>
      </c>
      <c r="I50" s="32">
        <v>0.4264366195276964</v>
      </c>
      <c r="J50" s="32">
        <v>91.573539805893915</v>
      </c>
      <c r="K50" s="29" t="s">
        <v>576</v>
      </c>
    </row>
    <row r="51" spans="1:11" ht="15" customHeight="1">
      <c r="A51" s="29" t="s">
        <v>223</v>
      </c>
      <c r="B51" s="30" t="s">
        <v>224</v>
      </c>
      <c r="C51" s="29" t="s">
        <v>38</v>
      </c>
      <c r="D51" s="29" t="s">
        <v>572</v>
      </c>
      <c r="E51" s="29" t="s">
        <v>34</v>
      </c>
      <c r="F51" s="31">
        <v>8.82</v>
      </c>
      <c r="G51" s="31">
        <v>43.77</v>
      </c>
      <c r="H51" s="31">
        <v>386.0514</v>
      </c>
      <c r="I51" s="32">
        <v>0.42134254604573557</v>
      </c>
      <c r="J51" s="32">
        <v>91.994880823957715</v>
      </c>
      <c r="K51" s="29" t="s">
        <v>576</v>
      </c>
    </row>
    <row r="52" spans="1:11" ht="20.100000000000001" customHeight="1">
      <c r="A52" s="29" t="s">
        <v>212</v>
      </c>
      <c r="B52" s="30" t="s">
        <v>213</v>
      </c>
      <c r="C52" s="29" t="s">
        <v>38</v>
      </c>
      <c r="D52" s="29" t="s">
        <v>572</v>
      </c>
      <c r="E52" s="29" t="s">
        <v>34</v>
      </c>
      <c r="F52" s="31">
        <v>75.44</v>
      </c>
      <c r="G52" s="31">
        <v>4.63</v>
      </c>
      <c r="H52" s="31">
        <v>349.28719999999998</v>
      </c>
      <c r="I52" s="32">
        <v>0.38121752219830329</v>
      </c>
      <c r="J52" s="32">
        <v>92.376101402119886</v>
      </c>
      <c r="K52" s="29" t="s">
        <v>576</v>
      </c>
    </row>
    <row r="53" spans="1:11" ht="20.100000000000001" customHeight="1">
      <c r="A53" s="29" t="s">
        <v>244</v>
      </c>
      <c r="B53" s="30" t="s">
        <v>245</v>
      </c>
      <c r="C53" s="29" t="s">
        <v>38</v>
      </c>
      <c r="D53" s="29" t="s">
        <v>572</v>
      </c>
      <c r="E53" s="29" t="s">
        <v>42</v>
      </c>
      <c r="F53" s="31">
        <v>2.2599999999999998</v>
      </c>
      <c r="G53" s="31">
        <v>148.21</v>
      </c>
      <c r="H53" s="31">
        <v>334.95460000000003</v>
      </c>
      <c r="I53" s="32">
        <v>0.3655746980161993</v>
      </c>
      <c r="J53" s="32">
        <v>92.741671079624012</v>
      </c>
      <c r="K53" s="29" t="s">
        <v>576</v>
      </c>
    </row>
    <row r="54" spans="1:11" ht="20.100000000000001" customHeight="1">
      <c r="A54" s="29" t="s">
        <v>292</v>
      </c>
      <c r="B54" s="30" t="s">
        <v>293</v>
      </c>
      <c r="C54" s="29" t="s">
        <v>38</v>
      </c>
      <c r="D54" s="29" t="s">
        <v>572</v>
      </c>
      <c r="E54" s="29" t="s">
        <v>104</v>
      </c>
      <c r="F54" s="31">
        <v>60</v>
      </c>
      <c r="G54" s="31">
        <v>5.51</v>
      </c>
      <c r="H54" s="31">
        <v>330.6</v>
      </c>
      <c r="I54" s="32">
        <v>0.36082201935472891</v>
      </c>
      <c r="J54" s="32">
        <v>93.102493098978741</v>
      </c>
      <c r="K54" s="29" t="s">
        <v>576</v>
      </c>
    </row>
    <row r="55" spans="1:11" ht="20.100000000000001" customHeight="1">
      <c r="A55" s="29" t="s">
        <v>298</v>
      </c>
      <c r="B55" s="30" t="s">
        <v>299</v>
      </c>
      <c r="C55" s="29" t="s">
        <v>38</v>
      </c>
      <c r="D55" s="29" t="s">
        <v>572</v>
      </c>
      <c r="E55" s="29" t="s">
        <v>104</v>
      </c>
      <c r="F55" s="31">
        <v>22</v>
      </c>
      <c r="G55" s="31">
        <v>13.87</v>
      </c>
      <c r="H55" s="31">
        <v>305.14</v>
      </c>
      <c r="I55" s="32">
        <v>0.33303457648488194</v>
      </c>
      <c r="J55" s="32">
        <v>93.435527675463632</v>
      </c>
      <c r="K55" s="29" t="s">
        <v>576</v>
      </c>
    </row>
    <row r="56" spans="1:11" ht="20.100000000000001" customHeight="1">
      <c r="A56" s="29" t="s">
        <v>395</v>
      </c>
      <c r="B56" s="30" t="s">
        <v>396</v>
      </c>
      <c r="C56" s="29" t="s">
        <v>38</v>
      </c>
      <c r="D56" s="29" t="s">
        <v>572</v>
      </c>
      <c r="E56" s="29" t="s">
        <v>26</v>
      </c>
      <c r="F56" s="31">
        <v>1</v>
      </c>
      <c r="G56" s="31">
        <v>298.44</v>
      </c>
      <c r="H56" s="31">
        <v>298.44</v>
      </c>
      <c r="I56" s="32">
        <v>0.32572209151913273</v>
      </c>
      <c r="J56" s="32">
        <v>93.761249766982758</v>
      </c>
      <c r="K56" s="29" t="s">
        <v>576</v>
      </c>
    </row>
    <row r="57" spans="1:11" ht="20.100000000000001" customHeight="1">
      <c r="A57" s="29" t="s">
        <v>84</v>
      </c>
      <c r="B57" s="30" t="s">
        <v>85</v>
      </c>
      <c r="C57" s="29" t="s">
        <v>38</v>
      </c>
      <c r="D57" s="29" t="s">
        <v>572</v>
      </c>
      <c r="E57" s="29" t="s">
        <v>82</v>
      </c>
      <c r="F57" s="31">
        <v>16.329999999999998</v>
      </c>
      <c r="G57" s="31">
        <v>18.25</v>
      </c>
      <c r="H57" s="31">
        <v>298.02249999999998</v>
      </c>
      <c r="I57" s="32">
        <v>0.32526642547835655</v>
      </c>
      <c r="J57" s="32">
        <v>94.086513463921946</v>
      </c>
      <c r="K57" s="29" t="s">
        <v>576</v>
      </c>
    </row>
    <row r="58" spans="1:11" ht="20.100000000000001" customHeight="1">
      <c r="A58" s="29" t="s">
        <v>275</v>
      </c>
      <c r="B58" s="30" t="s">
        <v>276</v>
      </c>
      <c r="C58" s="29" t="s">
        <v>38</v>
      </c>
      <c r="D58" s="29" t="s">
        <v>572</v>
      </c>
      <c r="E58" s="29" t="s">
        <v>104</v>
      </c>
      <c r="F58" s="31">
        <v>12</v>
      </c>
      <c r="G58" s="31">
        <v>24.3</v>
      </c>
      <c r="H58" s="31">
        <v>291.60000000000002</v>
      </c>
      <c r="I58" s="32">
        <v>0.31825680836006942</v>
      </c>
      <c r="J58" s="32">
        <v>94.404770272282022</v>
      </c>
      <c r="K58" s="29" t="s">
        <v>576</v>
      </c>
    </row>
    <row r="59" spans="1:11" ht="20.100000000000001" customHeight="1">
      <c r="A59" s="29" t="s">
        <v>77</v>
      </c>
      <c r="B59" s="30" t="s">
        <v>78</v>
      </c>
      <c r="C59" s="29" t="s">
        <v>38</v>
      </c>
      <c r="D59" s="29" t="s">
        <v>572</v>
      </c>
      <c r="E59" s="29" t="s">
        <v>42</v>
      </c>
      <c r="F59" s="31">
        <v>0.28000000000000003</v>
      </c>
      <c r="G59" s="31">
        <v>1014.03</v>
      </c>
      <c r="H59" s="31">
        <v>283.92840000000001</v>
      </c>
      <c r="I59" s="32">
        <v>0.30988390393271992</v>
      </c>
      <c r="J59" s="32">
        <v>94.714655922479807</v>
      </c>
      <c r="K59" s="29" t="s">
        <v>576</v>
      </c>
    </row>
    <row r="60" spans="1:11" ht="15" customHeight="1">
      <c r="A60" s="29" t="s">
        <v>201</v>
      </c>
      <c r="B60" s="30" t="s">
        <v>202</v>
      </c>
      <c r="C60" s="29" t="s">
        <v>38</v>
      </c>
      <c r="D60" s="29" t="s">
        <v>572</v>
      </c>
      <c r="E60" s="29" t="s">
        <v>34</v>
      </c>
      <c r="F60" s="31">
        <v>69.790000000000006</v>
      </c>
      <c r="G60" s="31">
        <v>4.04</v>
      </c>
      <c r="H60" s="31">
        <v>281.95159999999998</v>
      </c>
      <c r="I60" s="32">
        <v>0.30772639344312397</v>
      </c>
      <c r="J60" s="32">
        <v>95.022380569657869</v>
      </c>
      <c r="K60" s="29" t="s">
        <v>576</v>
      </c>
    </row>
    <row r="61" spans="1:11" ht="20.100000000000001" customHeight="1">
      <c r="A61" s="29" t="s">
        <v>24</v>
      </c>
      <c r="B61" s="30" t="s">
        <v>25</v>
      </c>
      <c r="C61" s="29"/>
      <c r="D61" s="29" t="s">
        <v>439</v>
      </c>
      <c r="E61" s="29" t="s">
        <v>26</v>
      </c>
      <c r="F61" s="31">
        <v>1</v>
      </c>
      <c r="G61" s="31">
        <v>255.68</v>
      </c>
      <c r="H61" s="31">
        <v>255.68</v>
      </c>
      <c r="I61" s="32">
        <v>0.2790531576183215</v>
      </c>
      <c r="J61" s="32">
        <v>95.301433727276191</v>
      </c>
      <c r="K61" s="29" t="s">
        <v>576</v>
      </c>
    </row>
    <row r="62" spans="1:11" ht="20.100000000000001" customHeight="1">
      <c r="A62" s="29" t="s">
        <v>169</v>
      </c>
      <c r="B62" s="30" t="s">
        <v>170</v>
      </c>
      <c r="C62" s="29" t="s">
        <v>38</v>
      </c>
      <c r="D62" s="29" t="s">
        <v>572</v>
      </c>
      <c r="E62" s="29" t="s">
        <v>104</v>
      </c>
      <c r="F62" s="31">
        <v>7.14</v>
      </c>
      <c r="G62" s="31">
        <v>33.68</v>
      </c>
      <c r="H62" s="31">
        <v>240.4752</v>
      </c>
      <c r="I62" s="32">
        <v>0.26245840069187026</v>
      </c>
      <c r="J62" s="32">
        <v>95.563897366763257</v>
      </c>
      <c r="K62" s="29" t="s">
        <v>576</v>
      </c>
    </row>
    <row r="63" spans="1:11" ht="20.100000000000001" customHeight="1">
      <c r="A63" s="29" t="s">
        <v>269</v>
      </c>
      <c r="B63" s="30" t="s">
        <v>270</v>
      </c>
      <c r="C63" s="29" t="s">
        <v>38</v>
      </c>
      <c r="D63" s="29" t="s">
        <v>572</v>
      </c>
      <c r="E63" s="29" t="s">
        <v>26</v>
      </c>
      <c r="F63" s="31">
        <v>4</v>
      </c>
      <c r="G63" s="31">
        <v>59.15</v>
      </c>
      <c r="H63" s="31">
        <v>236.6</v>
      </c>
      <c r="I63" s="32">
        <v>0.25822894670093421</v>
      </c>
      <c r="J63" s="32">
        <v>95.822126313464196</v>
      </c>
      <c r="K63" s="29" t="s">
        <v>576</v>
      </c>
    </row>
    <row r="64" spans="1:11" ht="15" customHeight="1">
      <c r="A64" s="29" t="s">
        <v>28</v>
      </c>
      <c r="B64" s="30" t="s">
        <v>29</v>
      </c>
      <c r="C64" s="29"/>
      <c r="D64" s="29" t="s">
        <v>575</v>
      </c>
      <c r="E64" s="29" t="s">
        <v>26</v>
      </c>
      <c r="F64" s="31">
        <v>1</v>
      </c>
      <c r="G64" s="31">
        <v>200.29</v>
      </c>
      <c r="H64" s="31">
        <v>200.29</v>
      </c>
      <c r="I64" s="32">
        <v>0.21859964384923972</v>
      </c>
      <c r="J64" s="32">
        <v>96.040725957313427</v>
      </c>
      <c r="K64" s="29" t="s">
        <v>576</v>
      </c>
    </row>
    <row r="65" spans="1:11" ht="20.100000000000001" customHeight="1">
      <c r="A65" s="29" t="s">
        <v>321</v>
      </c>
      <c r="B65" s="30" t="s">
        <v>322</v>
      </c>
      <c r="C65" s="29" t="s">
        <v>38</v>
      </c>
      <c r="D65" s="29" t="s">
        <v>572</v>
      </c>
      <c r="E65" s="29" t="s">
        <v>26</v>
      </c>
      <c r="F65" s="31">
        <v>3</v>
      </c>
      <c r="G65" s="31">
        <v>66.760000000000005</v>
      </c>
      <c r="H65" s="31">
        <v>200.28</v>
      </c>
      <c r="I65" s="32">
        <v>0.21858872969257442</v>
      </c>
      <c r="J65" s="32">
        <v>96.259314687005997</v>
      </c>
      <c r="K65" s="29" t="s">
        <v>576</v>
      </c>
    </row>
    <row r="66" spans="1:11" ht="27.95" customHeight="1">
      <c r="A66" s="29" t="s">
        <v>187</v>
      </c>
      <c r="B66" s="30" t="s">
        <v>188</v>
      </c>
      <c r="C66" s="29" t="s">
        <v>38</v>
      </c>
      <c r="D66" s="29" t="s">
        <v>572</v>
      </c>
      <c r="E66" s="29" t="s">
        <v>34</v>
      </c>
      <c r="F66" s="31">
        <v>19.739999999999998</v>
      </c>
      <c r="G66" s="31">
        <v>8.94</v>
      </c>
      <c r="H66" s="31">
        <v>176.47559999999999</v>
      </c>
      <c r="I66" s="32">
        <v>0.19260823460023407</v>
      </c>
      <c r="J66" s="32">
        <v>96.451927723835169</v>
      </c>
      <c r="K66" s="29" t="s">
        <v>576</v>
      </c>
    </row>
    <row r="67" spans="1:11" ht="20.100000000000001" customHeight="1">
      <c r="A67" s="29" t="s">
        <v>263</v>
      </c>
      <c r="B67" s="30" t="s">
        <v>264</v>
      </c>
      <c r="C67" s="29" t="s">
        <v>38</v>
      </c>
      <c r="D67" s="29" t="s">
        <v>572</v>
      </c>
      <c r="E67" s="29" t="s">
        <v>26</v>
      </c>
      <c r="F67" s="31">
        <v>7</v>
      </c>
      <c r="G67" s="31">
        <v>22.45</v>
      </c>
      <c r="H67" s="31">
        <v>157.15</v>
      </c>
      <c r="I67" s="32">
        <v>0.17151597199514715</v>
      </c>
      <c r="J67" s="32">
        <v>96.623443695830318</v>
      </c>
      <c r="K67" s="29" t="s">
        <v>576</v>
      </c>
    </row>
    <row r="68" spans="1:11" ht="20.100000000000001" customHeight="1">
      <c r="A68" s="29" t="s">
        <v>36</v>
      </c>
      <c r="B68" s="30" t="s">
        <v>37</v>
      </c>
      <c r="C68" s="29" t="s">
        <v>38</v>
      </c>
      <c r="D68" s="29" t="s">
        <v>572</v>
      </c>
      <c r="E68" s="29" t="s">
        <v>26</v>
      </c>
      <c r="F68" s="31">
        <v>1</v>
      </c>
      <c r="G68" s="31">
        <v>157.12</v>
      </c>
      <c r="H68" s="31">
        <v>157.12</v>
      </c>
      <c r="I68" s="32">
        <v>0.17148322952515124</v>
      </c>
      <c r="J68" s="32">
        <v>96.794926925355469</v>
      </c>
      <c r="K68" s="29" t="s">
        <v>576</v>
      </c>
    </row>
    <row r="69" spans="1:11" ht="20.100000000000001" customHeight="1">
      <c r="A69" s="29" t="s">
        <v>143</v>
      </c>
      <c r="B69" s="30" t="s">
        <v>144</v>
      </c>
      <c r="C69" s="29" t="s">
        <v>38</v>
      </c>
      <c r="D69" s="29" t="s">
        <v>572</v>
      </c>
      <c r="E69" s="29" t="s">
        <v>26</v>
      </c>
      <c r="F69" s="31">
        <v>1</v>
      </c>
      <c r="G69" s="31">
        <v>149.4</v>
      </c>
      <c r="H69" s="31">
        <v>149.4</v>
      </c>
      <c r="I69" s="32">
        <v>0.16305750057954171</v>
      </c>
      <c r="J69" s="32">
        <v>96.95798442593501</v>
      </c>
      <c r="K69" s="29" t="s">
        <v>576</v>
      </c>
    </row>
    <row r="70" spans="1:11" ht="20.100000000000001" customHeight="1">
      <c r="A70" s="29" t="s">
        <v>281</v>
      </c>
      <c r="B70" s="30" t="s">
        <v>282</v>
      </c>
      <c r="C70" s="29" t="s">
        <v>38</v>
      </c>
      <c r="D70" s="29" t="s">
        <v>572</v>
      </c>
      <c r="E70" s="29" t="s">
        <v>104</v>
      </c>
      <c r="F70" s="31">
        <v>13.4</v>
      </c>
      <c r="G70" s="31">
        <v>10.27</v>
      </c>
      <c r="H70" s="31">
        <v>137.61799999999999</v>
      </c>
      <c r="I70" s="32">
        <v>0.15019844119648842</v>
      </c>
      <c r="J70" s="32">
        <v>97.108185049962827</v>
      </c>
      <c r="K70" s="29" t="s">
        <v>576</v>
      </c>
    </row>
    <row r="71" spans="1:11" ht="15" customHeight="1">
      <c r="A71" s="29" t="s">
        <v>102</v>
      </c>
      <c r="B71" s="30" t="s">
        <v>103</v>
      </c>
      <c r="C71" s="29" t="s">
        <v>38</v>
      </c>
      <c r="D71" s="29" t="s">
        <v>572</v>
      </c>
      <c r="E71" s="29" t="s">
        <v>104</v>
      </c>
      <c r="F71" s="31">
        <v>2.6</v>
      </c>
      <c r="G71" s="31">
        <v>52.82</v>
      </c>
      <c r="H71" s="31">
        <v>137.33199999999999</v>
      </c>
      <c r="I71" s="32">
        <v>0.14988629631586092</v>
      </c>
      <c r="J71" s="32">
        <v>97.25806916344736</v>
      </c>
      <c r="K71" s="29" t="s">
        <v>576</v>
      </c>
    </row>
    <row r="72" spans="1:11" ht="20.100000000000001" customHeight="1">
      <c r="A72" s="29" t="s">
        <v>324</v>
      </c>
      <c r="B72" s="30" t="s">
        <v>325</v>
      </c>
      <c r="C72" s="29" t="s">
        <v>38</v>
      </c>
      <c r="D72" s="29" t="s">
        <v>572</v>
      </c>
      <c r="E72" s="29" t="s">
        <v>26</v>
      </c>
      <c r="F72" s="31">
        <v>3</v>
      </c>
      <c r="G72" s="31">
        <v>44.85</v>
      </c>
      <c r="H72" s="31">
        <v>134.55000000000001</v>
      </c>
      <c r="I72" s="32">
        <v>0.14684997793157525</v>
      </c>
      <c r="J72" s="32">
        <v>97.40491914137894</v>
      </c>
      <c r="K72" s="29" t="s">
        <v>576</v>
      </c>
    </row>
    <row r="73" spans="1:11" ht="20.100000000000001" customHeight="1">
      <c r="A73" s="29" t="s">
        <v>370</v>
      </c>
      <c r="B73" s="30" t="s">
        <v>371</v>
      </c>
      <c r="C73" s="29" t="s">
        <v>38</v>
      </c>
      <c r="D73" s="29" t="s">
        <v>572</v>
      </c>
      <c r="E73" s="29" t="s">
        <v>104</v>
      </c>
      <c r="F73" s="31">
        <v>3</v>
      </c>
      <c r="G73" s="31">
        <v>44.51</v>
      </c>
      <c r="H73" s="31">
        <v>133.53</v>
      </c>
      <c r="I73" s="32">
        <v>0.14573673395171491</v>
      </c>
      <c r="J73" s="32">
        <v>97.550655875330648</v>
      </c>
      <c r="K73" s="29" t="s">
        <v>576</v>
      </c>
    </row>
    <row r="74" spans="1:11" ht="20.100000000000001" customHeight="1">
      <c r="A74" s="29" t="s">
        <v>358</v>
      </c>
      <c r="B74" s="30" t="s">
        <v>359</v>
      </c>
      <c r="C74" s="29" t="s">
        <v>38</v>
      </c>
      <c r="D74" s="29" t="s">
        <v>572</v>
      </c>
      <c r="E74" s="29" t="s">
        <v>26</v>
      </c>
      <c r="F74" s="31">
        <v>1</v>
      </c>
      <c r="G74" s="31">
        <v>126.93</v>
      </c>
      <c r="H74" s="31">
        <v>126.93</v>
      </c>
      <c r="I74" s="32">
        <v>0.13853339055261868</v>
      </c>
      <c r="J74" s="32">
        <v>97.689189265883272</v>
      </c>
      <c r="K74" s="29" t="s">
        <v>576</v>
      </c>
    </row>
    <row r="75" spans="1:11" ht="20.100000000000001" customHeight="1">
      <c r="A75" s="29" t="s">
        <v>140</v>
      </c>
      <c r="B75" s="30" t="s">
        <v>141</v>
      </c>
      <c r="C75" s="29" t="s">
        <v>38</v>
      </c>
      <c r="D75" s="29" t="s">
        <v>572</v>
      </c>
      <c r="E75" s="29" t="s">
        <v>26</v>
      </c>
      <c r="F75" s="31">
        <v>1</v>
      </c>
      <c r="G75" s="31">
        <v>126.91</v>
      </c>
      <c r="H75" s="31">
        <v>126.91</v>
      </c>
      <c r="I75" s="32">
        <v>0.13851156223928809</v>
      </c>
      <c r="J75" s="32">
        <v>97.827700828122559</v>
      </c>
      <c r="K75" s="29" t="s">
        <v>576</v>
      </c>
    </row>
    <row r="76" spans="1:11" ht="20.100000000000001" customHeight="1">
      <c r="A76" s="29" t="s">
        <v>361</v>
      </c>
      <c r="B76" s="30" t="s">
        <v>362</v>
      </c>
      <c r="C76" s="29" t="s">
        <v>38</v>
      </c>
      <c r="D76" s="29" t="s">
        <v>572</v>
      </c>
      <c r="E76" s="29" t="s">
        <v>26</v>
      </c>
      <c r="F76" s="31">
        <v>1</v>
      </c>
      <c r="G76" s="31">
        <v>120.58</v>
      </c>
      <c r="H76" s="31">
        <v>120.58</v>
      </c>
      <c r="I76" s="32">
        <v>0.1316029010701549</v>
      </c>
      <c r="J76" s="32">
        <v>97.959303729192712</v>
      </c>
      <c r="K76" s="29" t="s">
        <v>576</v>
      </c>
    </row>
    <row r="77" spans="1:11" ht="20.100000000000001" customHeight="1">
      <c r="A77" s="29" t="s">
        <v>387</v>
      </c>
      <c r="B77" s="30" t="s">
        <v>388</v>
      </c>
      <c r="C77" s="29" t="s">
        <v>38</v>
      </c>
      <c r="D77" s="29" t="s">
        <v>572</v>
      </c>
      <c r="E77" s="29" t="s">
        <v>104</v>
      </c>
      <c r="F77" s="31">
        <v>4</v>
      </c>
      <c r="G77" s="31">
        <v>29.98</v>
      </c>
      <c r="H77" s="31">
        <v>119.92</v>
      </c>
      <c r="I77" s="32">
        <v>0.13088256673024529</v>
      </c>
      <c r="J77" s="32">
        <v>98.090186295922962</v>
      </c>
      <c r="K77" s="29" t="s">
        <v>576</v>
      </c>
    </row>
    <row r="78" spans="1:11" ht="20.100000000000001" customHeight="1">
      <c r="A78" s="29" t="s">
        <v>398</v>
      </c>
      <c r="B78" s="30" t="s">
        <v>399</v>
      </c>
      <c r="C78" s="29" t="s">
        <v>38</v>
      </c>
      <c r="D78" s="29" t="s">
        <v>572</v>
      </c>
      <c r="E78" s="29" t="s">
        <v>26</v>
      </c>
      <c r="F78" s="31">
        <v>1</v>
      </c>
      <c r="G78" s="31">
        <v>119.73</v>
      </c>
      <c r="H78" s="31">
        <v>119.73</v>
      </c>
      <c r="I78" s="32">
        <v>0.13067519775360462</v>
      </c>
      <c r="J78" s="32">
        <v>98.220861493676566</v>
      </c>
      <c r="K78" s="29" t="s">
        <v>576</v>
      </c>
    </row>
    <row r="79" spans="1:11" ht="20.100000000000001" customHeight="1">
      <c r="A79" s="29" t="s">
        <v>284</v>
      </c>
      <c r="B79" s="30" t="s">
        <v>285</v>
      </c>
      <c r="C79" s="29" t="s">
        <v>38</v>
      </c>
      <c r="D79" s="29" t="s">
        <v>572</v>
      </c>
      <c r="E79" s="29" t="s">
        <v>26</v>
      </c>
      <c r="F79" s="31">
        <v>1</v>
      </c>
      <c r="G79" s="31">
        <v>117.35</v>
      </c>
      <c r="H79" s="31">
        <v>117.35</v>
      </c>
      <c r="I79" s="32">
        <v>0.12807762846726387</v>
      </c>
      <c r="J79" s="32">
        <v>98.348939122143818</v>
      </c>
      <c r="K79" s="29" t="s">
        <v>576</v>
      </c>
    </row>
    <row r="80" spans="1:11" ht="20.100000000000001" customHeight="1">
      <c r="A80" s="29" t="s">
        <v>352</v>
      </c>
      <c r="B80" s="30" t="s">
        <v>353</v>
      </c>
      <c r="C80" s="29" t="s">
        <v>38</v>
      </c>
      <c r="D80" s="29" t="s">
        <v>572</v>
      </c>
      <c r="E80" s="29" t="s">
        <v>26</v>
      </c>
      <c r="F80" s="31">
        <v>8</v>
      </c>
      <c r="G80" s="31">
        <v>12.96</v>
      </c>
      <c r="H80" s="31">
        <v>103.68</v>
      </c>
      <c r="I80" s="32">
        <v>0.11315797630580245</v>
      </c>
      <c r="J80" s="32">
        <v>98.462097098449632</v>
      </c>
      <c r="K80" s="29" t="s">
        <v>576</v>
      </c>
    </row>
    <row r="81" spans="1:11" ht="20.100000000000001" customHeight="1">
      <c r="A81" s="29" t="s">
        <v>310</v>
      </c>
      <c r="B81" s="30" t="s">
        <v>311</v>
      </c>
      <c r="C81" s="29" t="s">
        <v>38</v>
      </c>
      <c r="D81" s="29" t="s">
        <v>572</v>
      </c>
      <c r="E81" s="29" t="s">
        <v>26</v>
      </c>
      <c r="F81" s="31">
        <v>1</v>
      </c>
      <c r="G81" s="31">
        <v>90.13</v>
      </c>
      <c r="H81" s="31">
        <v>90.13</v>
      </c>
      <c r="I81" s="32">
        <v>9.8369294024324608E-2</v>
      </c>
      <c r="J81" s="32">
        <v>98.560466392473955</v>
      </c>
      <c r="K81" s="29" t="s">
        <v>576</v>
      </c>
    </row>
    <row r="82" spans="1:11" ht="27.95" customHeight="1">
      <c r="A82" s="29" t="s">
        <v>384</v>
      </c>
      <c r="B82" s="30" t="s">
        <v>385</v>
      </c>
      <c r="C82" s="29" t="s">
        <v>38</v>
      </c>
      <c r="D82" s="29" t="s">
        <v>572</v>
      </c>
      <c r="E82" s="29" t="s">
        <v>26</v>
      </c>
      <c r="F82" s="31">
        <v>6</v>
      </c>
      <c r="G82" s="31">
        <v>14.35</v>
      </c>
      <c r="H82" s="31">
        <v>86.1</v>
      </c>
      <c r="I82" s="32">
        <v>9.3970888888209786E-2</v>
      </c>
      <c r="J82" s="32">
        <v>98.654437281362164</v>
      </c>
      <c r="K82" s="29" t="s">
        <v>576</v>
      </c>
    </row>
    <row r="83" spans="1:11" ht="27.95" customHeight="1">
      <c r="A83" s="29" t="s">
        <v>381</v>
      </c>
      <c r="B83" s="30" t="s">
        <v>382</v>
      </c>
      <c r="C83" s="29" t="s">
        <v>38</v>
      </c>
      <c r="D83" s="29" t="s">
        <v>572</v>
      </c>
      <c r="E83" s="29" t="s">
        <v>26</v>
      </c>
      <c r="F83" s="31">
        <v>1</v>
      </c>
      <c r="G83" s="31">
        <v>85.96</v>
      </c>
      <c r="H83" s="31">
        <v>85.96</v>
      </c>
      <c r="I83" s="32">
        <v>9.3818090694895634E-2</v>
      </c>
      <c r="J83" s="32">
        <v>98.748255372057059</v>
      </c>
      <c r="K83" s="29" t="s">
        <v>576</v>
      </c>
    </row>
    <row r="84" spans="1:11" ht="20.100000000000001" customHeight="1">
      <c r="A84" s="29" t="s">
        <v>364</v>
      </c>
      <c r="B84" s="30" t="s">
        <v>365</v>
      </c>
      <c r="C84" s="29" t="s">
        <v>38</v>
      </c>
      <c r="D84" s="29" t="s">
        <v>572</v>
      </c>
      <c r="E84" s="29" t="s">
        <v>26</v>
      </c>
      <c r="F84" s="31">
        <v>4</v>
      </c>
      <c r="G84" s="31">
        <v>17.899999999999999</v>
      </c>
      <c r="H84" s="31">
        <v>71.599999999999994</v>
      </c>
      <c r="I84" s="32">
        <v>7.8145361723528692E-2</v>
      </c>
      <c r="J84" s="32">
        <v>98.826400733780588</v>
      </c>
      <c r="K84" s="29" t="s">
        <v>576</v>
      </c>
    </row>
    <row r="85" spans="1:11" ht="15" customHeight="1">
      <c r="A85" s="29" t="s">
        <v>148</v>
      </c>
      <c r="B85" s="30" t="s">
        <v>149</v>
      </c>
      <c r="C85" s="29" t="s">
        <v>38</v>
      </c>
      <c r="D85" s="29" t="s">
        <v>572</v>
      </c>
      <c r="E85" s="29" t="s">
        <v>34</v>
      </c>
      <c r="F85" s="31">
        <v>0.36</v>
      </c>
      <c r="G85" s="31">
        <v>197.29</v>
      </c>
      <c r="H85" s="31">
        <v>71.0244</v>
      </c>
      <c r="I85" s="32">
        <v>7.7517142865874175E-2</v>
      </c>
      <c r="J85" s="32">
        <v>98.903913074417531</v>
      </c>
      <c r="K85" s="29" t="s">
        <v>576</v>
      </c>
    </row>
    <row r="86" spans="1:11" ht="20.100000000000001" customHeight="1">
      <c r="A86" s="29" t="s">
        <v>60</v>
      </c>
      <c r="B86" s="30" t="s">
        <v>61</v>
      </c>
      <c r="C86" s="29" t="s">
        <v>33</v>
      </c>
      <c r="D86" s="29" t="s">
        <v>572</v>
      </c>
      <c r="E86" s="29" t="s">
        <v>42</v>
      </c>
      <c r="F86" s="31">
        <v>5.67</v>
      </c>
      <c r="G86" s="31">
        <v>12.09</v>
      </c>
      <c r="H86" s="31">
        <v>68.550299999999993</v>
      </c>
      <c r="I86" s="32">
        <v>7.4816871365312967E-2</v>
      </c>
      <c r="J86" s="32">
        <v>98.978729618358145</v>
      </c>
      <c r="K86" s="29" t="s">
        <v>576</v>
      </c>
    </row>
    <row r="87" spans="1:11" ht="15" customHeight="1">
      <c r="A87" s="29" t="s">
        <v>301</v>
      </c>
      <c r="B87" s="30" t="s">
        <v>302</v>
      </c>
      <c r="C87" s="29" t="s">
        <v>15</v>
      </c>
      <c r="D87" s="29" t="s">
        <v>572</v>
      </c>
      <c r="E87" s="29" t="s">
        <v>26</v>
      </c>
      <c r="F87" s="31">
        <v>3</v>
      </c>
      <c r="G87" s="31">
        <v>20.92</v>
      </c>
      <c r="H87" s="31">
        <v>62.76</v>
      </c>
      <c r="I87" s="32">
        <v>6.8497247231405878E-2</v>
      </c>
      <c r="J87" s="32">
        <v>99.04722686558955</v>
      </c>
      <c r="K87" s="29" t="s">
        <v>576</v>
      </c>
    </row>
    <row r="88" spans="1:11" ht="27.95" customHeight="1">
      <c r="A88" s="29" t="s">
        <v>97</v>
      </c>
      <c r="B88" s="30" t="s">
        <v>98</v>
      </c>
      <c r="C88" s="29" t="s">
        <v>38</v>
      </c>
      <c r="D88" s="29" t="s">
        <v>572</v>
      </c>
      <c r="E88" s="29" t="s">
        <v>34</v>
      </c>
      <c r="F88" s="31">
        <v>0.56000000000000005</v>
      </c>
      <c r="G88" s="31">
        <v>107.93</v>
      </c>
      <c r="H88" s="31">
        <v>60.440800000000003</v>
      </c>
      <c r="I88" s="32">
        <v>6.5966036017590129E-2</v>
      </c>
      <c r="J88" s="32">
        <v>99.1131920284746</v>
      </c>
      <c r="K88" s="29" t="s">
        <v>576</v>
      </c>
    </row>
    <row r="89" spans="1:11" ht="27.95" customHeight="1">
      <c r="A89" s="29" t="s">
        <v>340</v>
      </c>
      <c r="B89" s="30" t="s">
        <v>341</v>
      </c>
      <c r="C89" s="29" t="s">
        <v>38</v>
      </c>
      <c r="D89" s="29" t="s">
        <v>572</v>
      </c>
      <c r="E89" s="29" t="s">
        <v>26</v>
      </c>
      <c r="F89" s="31">
        <v>2</v>
      </c>
      <c r="G89" s="31">
        <v>29.89</v>
      </c>
      <c r="H89" s="31">
        <v>59.78</v>
      </c>
      <c r="I89" s="32">
        <v>6.5244828545147279E-2</v>
      </c>
      <c r="J89" s="32">
        <v>99.178436857019747</v>
      </c>
      <c r="K89" s="29" t="s">
        <v>576</v>
      </c>
    </row>
    <row r="90" spans="1:11" ht="20.100000000000001" customHeight="1">
      <c r="A90" s="29" t="s">
        <v>278</v>
      </c>
      <c r="B90" s="30" t="s">
        <v>279</v>
      </c>
      <c r="C90" s="29" t="s">
        <v>38</v>
      </c>
      <c r="D90" s="29" t="s">
        <v>572</v>
      </c>
      <c r="E90" s="29" t="s">
        <v>26</v>
      </c>
      <c r="F90" s="31">
        <v>4</v>
      </c>
      <c r="G90" s="31">
        <v>14.87</v>
      </c>
      <c r="H90" s="31">
        <v>59.48</v>
      </c>
      <c r="I90" s="32">
        <v>6.4917403845188362E-2</v>
      </c>
      <c r="J90" s="32">
        <v>99.243354260864933</v>
      </c>
      <c r="K90" s="29" t="s">
        <v>576</v>
      </c>
    </row>
    <row r="91" spans="1:11" ht="27.95" customHeight="1">
      <c r="A91" s="29" t="s">
        <v>378</v>
      </c>
      <c r="B91" s="30" t="s">
        <v>379</v>
      </c>
      <c r="C91" s="29" t="s">
        <v>38</v>
      </c>
      <c r="D91" s="29" t="s">
        <v>572</v>
      </c>
      <c r="E91" s="29" t="s">
        <v>26</v>
      </c>
      <c r="F91" s="31">
        <v>1</v>
      </c>
      <c r="G91" s="31">
        <v>58.98</v>
      </c>
      <c r="H91" s="31">
        <v>58.98</v>
      </c>
      <c r="I91" s="32">
        <v>6.4371696011923496E-2</v>
      </c>
      <c r="J91" s="32">
        <v>99.307725956876865</v>
      </c>
      <c r="K91" s="29" t="s">
        <v>576</v>
      </c>
    </row>
    <row r="92" spans="1:11" ht="20.100000000000001" customHeight="1">
      <c r="A92" s="29" t="s">
        <v>295</v>
      </c>
      <c r="B92" s="30" t="s">
        <v>296</v>
      </c>
      <c r="C92" s="29" t="s">
        <v>38</v>
      </c>
      <c r="D92" s="29" t="s">
        <v>572</v>
      </c>
      <c r="E92" s="29" t="s">
        <v>104</v>
      </c>
      <c r="F92" s="31">
        <v>5</v>
      </c>
      <c r="G92" s="31">
        <v>11.69</v>
      </c>
      <c r="H92" s="31">
        <v>58.45</v>
      </c>
      <c r="I92" s="32">
        <v>6.3793245708662738E-2</v>
      </c>
      <c r="J92" s="32">
        <v>99.371519202585532</v>
      </c>
      <c r="K92" s="29" t="s">
        <v>576</v>
      </c>
    </row>
    <row r="93" spans="1:11" ht="20.100000000000001" customHeight="1">
      <c r="A93" s="29" t="s">
        <v>327</v>
      </c>
      <c r="B93" s="30" t="s">
        <v>328</v>
      </c>
      <c r="C93" s="29" t="s">
        <v>38</v>
      </c>
      <c r="D93" s="29" t="s">
        <v>572</v>
      </c>
      <c r="E93" s="29" t="s">
        <v>26</v>
      </c>
      <c r="F93" s="31">
        <v>1</v>
      </c>
      <c r="G93" s="31">
        <v>58.02</v>
      </c>
      <c r="H93" s="31">
        <v>58.02</v>
      </c>
      <c r="I93" s="32">
        <v>6.3323936972054962E-2</v>
      </c>
      <c r="J93" s="32">
        <v>99.434843139557586</v>
      </c>
      <c r="K93" s="29" t="s">
        <v>576</v>
      </c>
    </row>
    <row r="94" spans="1:11" ht="20.100000000000001" customHeight="1">
      <c r="A94" s="29" t="s">
        <v>315</v>
      </c>
      <c r="B94" s="30" t="s">
        <v>316</v>
      </c>
      <c r="C94" s="29" t="s">
        <v>15</v>
      </c>
      <c r="D94" s="29" t="s">
        <v>572</v>
      </c>
      <c r="E94" s="29" t="s">
        <v>26</v>
      </c>
      <c r="F94" s="31">
        <v>4</v>
      </c>
      <c r="G94" s="31">
        <v>13.31</v>
      </c>
      <c r="H94" s="31">
        <v>53.24</v>
      </c>
      <c r="I94" s="32">
        <v>5.8106970086042847E-2</v>
      </c>
      <c r="J94" s="32">
        <v>99.49295010964363</v>
      </c>
      <c r="K94" s="29" t="s">
        <v>576</v>
      </c>
    </row>
    <row r="95" spans="1:11" ht="20.100000000000001" customHeight="1">
      <c r="A95" s="29" t="s">
        <v>272</v>
      </c>
      <c r="B95" s="30" t="s">
        <v>273</v>
      </c>
      <c r="C95" s="29" t="s">
        <v>38</v>
      </c>
      <c r="D95" s="29" t="s">
        <v>572</v>
      </c>
      <c r="E95" s="29" t="s">
        <v>26</v>
      </c>
      <c r="F95" s="31">
        <v>2</v>
      </c>
      <c r="G95" s="31">
        <v>25.36</v>
      </c>
      <c r="H95" s="31">
        <v>50.72</v>
      </c>
      <c r="I95" s="32">
        <v>5.5356602606387931E-2</v>
      </c>
      <c r="J95" s="32">
        <v>99.54830671225001</v>
      </c>
      <c r="K95" s="29" t="s">
        <v>576</v>
      </c>
    </row>
    <row r="96" spans="1:11" ht="20.100000000000001" customHeight="1">
      <c r="A96" s="29" t="s">
        <v>349</v>
      </c>
      <c r="B96" s="30" t="s">
        <v>350</v>
      </c>
      <c r="C96" s="29" t="s">
        <v>38</v>
      </c>
      <c r="D96" s="29" t="s">
        <v>572</v>
      </c>
      <c r="E96" s="29" t="s">
        <v>26</v>
      </c>
      <c r="F96" s="31">
        <v>2</v>
      </c>
      <c r="G96" s="31">
        <v>22.74</v>
      </c>
      <c r="H96" s="31">
        <v>45.48</v>
      </c>
      <c r="I96" s="32">
        <v>4.9637584513772141E-2</v>
      </c>
      <c r="J96" s="32">
        <v>99.597944296763785</v>
      </c>
      <c r="K96" s="29" t="s">
        <v>576</v>
      </c>
    </row>
    <row r="97" spans="1:11" ht="20.100000000000001" customHeight="1">
      <c r="A97" s="29" t="s">
        <v>266</v>
      </c>
      <c r="B97" s="30" t="s">
        <v>267</v>
      </c>
      <c r="C97" s="29" t="s">
        <v>38</v>
      </c>
      <c r="D97" s="29" t="s">
        <v>572</v>
      </c>
      <c r="E97" s="29" t="s">
        <v>26</v>
      </c>
      <c r="F97" s="31">
        <v>1</v>
      </c>
      <c r="G97" s="31">
        <v>41.51</v>
      </c>
      <c r="H97" s="31">
        <v>41.51</v>
      </c>
      <c r="I97" s="32">
        <v>4.530466431764911E-2</v>
      </c>
      <c r="J97" s="32">
        <v>99.643248961081426</v>
      </c>
      <c r="K97" s="29" t="s">
        <v>576</v>
      </c>
    </row>
    <row r="98" spans="1:11" ht="27.95" customHeight="1">
      <c r="A98" s="29" t="s">
        <v>343</v>
      </c>
      <c r="B98" s="30" t="s">
        <v>344</v>
      </c>
      <c r="C98" s="29" t="s">
        <v>38</v>
      </c>
      <c r="D98" s="29" t="s">
        <v>572</v>
      </c>
      <c r="E98" s="29" t="s">
        <v>26</v>
      </c>
      <c r="F98" s="31">
        <v>1</v>
      </c>
      <c r="G98" s="31">
        <v>38.97</v>
      </c>
      <c r="H98" s="31">
        <v>38.97</v>
      </c>
      <c r="I98" s="32">
        <v>4.2532468524663594E-2</v>
      </c>
      <c r="J98" s="32">
        <v>99.685781429606095</v>
      </c>
      <c r="K98" s="29" t="s">
        <v>576</v>
      </c>
    </row>
    <row r="99" spans="1:11" ht="20.100000000000001" customHeight="1">
      <c r="A99" s="29" t="s">
        <v>80</v>
      </c>
      <c r="B99" s="30" t="s">
        <v>81</v>
      </c>
      <c r="C99" s="29" t="s">
        <v>38</v>
      </c>
      <c r="D99" s="29" t="s">
        <v>572</v>
      </c>
      <c r="E99" s="29" t="s">
        <v>82</v>
      </c>
      <c r="F99" s="31">
        <v>1.85</v>
      </c>
      <c r="G99" s="31">
        <v>20.89</v>
      </c>
      <c r="H99" s="31">
        <v>38.646500000000003</v>
      </c>
      <c r="I99" s="32">
        <v>4.2179395556541231E-2</v>
      </c>
      <c r="J99" s="32">
        <v>99.727964645117467</v>
      </c>
      <c r="K99" s="29" t="s">
        <v>576</v>
      </c>
    </row>
    <row r="100" spans="1:11" ht="20.100000000000001" customHeight="1">
      <c r="A100" s="29" t="s">
        <v>289</v>
      </c>
      <c r="B100" s="30" t="s">
        <v>290</v>
      </c>
      <c r="C100" s="29" t="s">
        <v>38</v>
      </c>
      <c r="D100" s="29" t="s">
        <v>572</v>
      </c>
      <c r="E100" s="29" t="s">
        <v>104</v>
      </c>
      <c r="F100" s="31">
        <v>10</v>
      </c>
      <c r="G100" s="31">
        <v>3.85</v>
      </c>
      <c r="H100" s="31">
        <v>38.5</v>
      </c>
      <c r="I100" s="32">
        <v>4.201950316139462E-2</v>
      </c>
      <c r="J100" s="32">
        <v>99.769984148278866</v>
      </c>
      <c r="K100" s="29" t="s">
        <v>576</v>
      </c>
    </row>
    <row r="101" spans="1:11" ht="20.100000000000001" customHeight="1">
      <c r="A101" s="29" t="s">
        <v>318</v>
      </c>
      <c r="B101" s="30" t="s">
        <v>319</v>
      </c>
      <c r="C101" s="29" t="s">
        <v>38</v>
      </c>
      <c r="D101" s="29" t="s">
        <v>572</v>
      </c>
      <c r="E101" s="29" t="s">
        <v>26</v>
      </c>
      <c r="F101" s="31">
        <v>1</v>
      </c>
      <c r="G101" s="31">
        <v>37.61</v>
      </c>
      <c r="H101" s="31">
        <v>37.61</v>
      </c>
      <c r="I101" s="32">
        <v>4.1048143218183161E-2</v>
      </c>
      <c r="J101" s="32">
        <v>99.811032291497042</v>
      </c>
      <c r="K101" s="29" t="s">
        <v>576</v>
      </c>
    </row>
    <row r="102" spans="1:11" ht="20.100000000000001" customHeight="1">
      <c r="A102" s="29" t="s">
        <v>337</v>
      </c>
      <c r="B102" s="30" t="s">
        <v>338</v>
      </c>
      <c r="C102" s="29" t="s">
        <v>38</v>
      </c>
      <c r="D102" s="29" t="s">
        <v>572</v>
      </c>
      <c r="E102" s="29" t="s">
        <v>26</v>
      </c>
      <c r="F102" s="31">
        <v>4</v>
      </c>
      <c r="G102" s="31">
        <v>9.09</v>
      </c>
      <c r="H102" s="31">
        <v>36.36</v>
      </c>
      <c r="I102" s="32">
        <v>3.9683873635020996E-2</v>
      </c>
      <c r="J102" s="32">
        <v>99.85071616513207</v>
      </c>
      <c r="K102" s="29" t="s">
        <v>576</v>
      </c>
    </row>
    <row r="103" spans="1:11" ht="20.100000000000001" customHeight="1">
      <c r="A103" s="29" t="s">
        <v>346</v>
      </c>
      <c r="B103" s="30" t="s">
        <v>347</v>
      </c>
      <c r="C103" s="29" t="s">
        <v>38</v>
      </c>
      <c r="D103" s="29" t="s">
        <v>572</v>
      </c>
      <c r="E103" s="29" t="s">
        <v>26</v>
      </c>
      <c r="F103" s="31">
        <v>2</v>
      </c>
      <c r="G103" s="31">
        <v>18.079999999999998</v>
      </c>
      <c r="H103" s="31">
        <v>36.159999999999997</v>
      </c>
      <c r="I103" s="32">
        <v>3.9465590501715046E-2</v>
      </c>
      <c r="J103" s="32">
        <v>99.89018175563379</v>
      </c>
      <c r="K103" s="29" t="s">
        <v>576</v>
      </c>
    </row>
    <row r="104" spans="1:11" ht="20.100000000000001" customHeight="1">
      <c r="A104" s="29" t="s">
        <v>375</v>
      </c>
      <c r="B104" s="30" t="s">
        <v>376</v>
      </c>
      <c r="C104" s="29" t="s">
        <v>38</v>
      </c>
      <c r="D104" s="29" t="s">
        <v>572</v>
      </c>
      <c r="E104" s="29" t="s">
        <v>26</v>
      </c>
      <c r="F104" s="31">
        <v>1</v>
      </c>
      <c r="G104" s="31">
        <v>28.09</v>
      </c>
      <c r="H104" s="31">
        <v>28.09</v>
      </c>
      <c r="I104" s="32">
        <v>3.0657866072820127E-2</v>
      </c>
      <c r="J104" s="32">
        <v>99.920839621706605</v>
      </c>
      <c r="K104" s="29" t="s">
        <v>576</v>
      </c>
    </row>
    <row r="105" spans="1:11" ht="20.100000000000001" customHeight="1">
      <c r="A105" s="29" t="s">
        <v>92</v>
      </c>
      <c r="B105" s="30" t="s">
        <v>93</v>
      </c>
      <c r="C105" s="29" t="s">
        <v>38</v>
      </c>
      <c r="D105" s="29" t="s">
        <v>572</v>
      </c>
      <c r="E105" s="29" t="s">
        <v>42</v>
      </c>
      <c r="F105" s="31">
        <v>0.03</v>
      </c>
      <c r="G105" s="31">
        <v>935.26</v>
      </c>
      <c r="H105" s="31">
        <v>28.0578</v>
      </c>
      <c r="I105" s="32">
        <v>3.0622722488357873E-2</v>
      </c>
      <c r="J105" s="32">
        <v>99.951464745309423</v>
      </c>
      <c r="K105" s="29" t="s">
        <v>576</v>
      </c>
    </row>
    <row r="106" spans="1:11" ht="20.100000000000001" customHeight="1">
      <c r="A106" s="29" t="s">
        <v>307</v>
      </c>
      <c r="B106" s="30" t="s">
        <v>308</v>
      </c>
      <c r="C106" s="29" t="s">
        <v>38</v>
      </c>
      <c r="D106" s="29" t="s">
        <v>572</v>
      </c>
      <c r="E106" s="29" t="s">
        <v>26</v>
      </c>
      <c r="F106" s="31">
        <v>1</v>
      </c>
      <c r="G106" s="31">
        <v>18.04</v>
      </c>
      <c r="H106" s="31">
        <v>18.04</v>
      </c>
      <c r="I106" s="32">
        <v>1.9689138624196335E-2</v>
      </c>
      <c r="J106" s="32">
        <v>99.971153883933624</v>
      </c>
      <c r="K106" s="29" t="s">
        <v>576</v>
      </c>
    </row>
    <row r="107" spans="1:11" ht="20.100000000000001" customHeight="1">
      <c r="A107" s="29" t="s">
        <v>304</v>
      </c>
      <c r="B107" s="30" t="s">
        <v>305</v>
      </c>
      <c r="C107" s="29" t="s">
        <v>38</v>
      </c>
      <c r="D107" s="29" t="s">
        <v>572</v>
      </c>
      <c r="E107" s="29" t="s">
        <v>26</v>
      </c>
      <c r="F107" s="31">
        <v>1</v>
      </c>
      <c r="G107" s="31">
        <v>16.41</v>
      </c>
      <c r="H107" s="31">
        <v>16.41</v>
      </c>
      <c r="I107" s="32">
        <v>1.7910131087752877E-2</v>
      </c>
      <c r="J107" s="32">
        <v>99.989064015021384</v>
      </c>
      <c r="K107" s="29" t="s">
        <v>576</v>
      </c>
    </row>
    <row r="108" spans="1:11" ht="20.100000000000001" customHeight="1">
      <c r="A108" s="29" t="s">
        <v>355</v>
      </c>
      <c r="B108" s="30" t="s">
        <v>356</v>
      </c>
      <c r="C108" s="29" t="s">
        <v>38</v>
      </c>
      <c r="D108" s="29" t="s">
        <v>572</v>
      </c>
      <c r="E108" s="29" t="s">
        <v>26</v>
      </c>
      <c r="F108" s="31">
        <v>1</v>
      </c>
      <c r="G108" s="31">
        <v>10</v>
      </c>
      <c r="H108" s="31">
        <v>10</v>
      </c>
      <c r="I108" s="32">
        <v>1.0914156665297305E-2</v>
      </c>
      <c r="J108" s="32">
        <v>99.999978171686678</v>
      </c>
      <c r="K108" s="29" t="s">
        <v>576</v>
      </c>
    </row>
    <row r="109" spans="1:11" ht="20.100000000000001" customHeight="1">
      <c r="A109" s="1"/>
      <c r="B109" s="1"/>
      <c r="C109" s="63" t="s">
        <v>577</v>
      </c>
      <c r="D109" s="63"/>
      <c r="E109" s="63"/>
      <c r="F109" s="63"/>
      <c r="G109" s="1"/>
      <c r="H109" s="1"/>
      <c r="I109" s="1"/>
      <c r="J109" s="1"/>
      <c r="K109" s="1"/>
    </row>
    <row r="110" spans="1:11" ht="18" customHeight="1">
      <c r="A110" s="1"/>
      <c r="B110" s="1"/>
      <c r="C110" s="1"/>
      <c r="D110" s="1"/>
      <c r="E110" s="1"/>
      <c r="F110" s="1"/>
      <c r="G110" s="63" t="s">
        <v>578</v>
      </c>
      <c r="H110" s="63"/>
      <c r="I110" s="64">
        <v>91624.1</v>
      </c>
      <c r="J110" s="64"/>
      <c r="K110" s="64"/>
    </row>
    <row r="111" spans="1:11" ht="18" customHeight="1">
      <c r="A111" s="1"/>
      <c r="B111" s="1"/>
      <c r="C111" s="1"/>
      <c r="D111" s="1"/>
      <c r="E111" s="1"/>
      <c r="F111" s="1"/>
      <c r="G111" s="63" t="s">
        <v>579</v>
      </c>
      <c r="H111" s="63"/>
      <c r="I111" s="64">
        <v>0.02</v>
      </c>
      <c r="J111" s="64"/>
      <c r="K111" s="64"/>
    </row>
    <row r="112" spans="1:11" ht="18" customHeight="1">
      <c r="A112" s="1"/>
      <c r="B112" s="1"/>
      <c r="C112" s="1"/>
      <c r="D112" s="1"/>
      <c r="E112" s="1"/>
      <c r="F112" s="1"/>
      <c r="G112" s="63" t="s">
        <v>580</v>
      </c>
      <c r="H112" s="63"/>
      <c r="I112" s="64">
        <v>91624.12</v>
      </c>
      <c r="J112" s="64"/>
      <c r="K112" s="64"/>
    </row>
    <row r="113" spans="1:11" ht="42" customHeight="1">
      <c r="A113" s="53" t="s">
        <v>420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</row>
    <row r="114" spans="1:11" hidden="1"/>
  </sheetData>
  <mergeCells count="9">
    <mergeCell ref="A1:K1"/>
    <mergeCell ref="C109:F109"/>
    <mergeCell ref="G110:H110"/>
    <mergeCell ref="I110:K110"/>
    <mergeCell ref="G111:H111"/>
    <mergeCell ref="I111:K111"/>
    <mergeCell ref="G112:H112"/>
    <mergeCell ref="I112:K112"/>
    <mergeCell ref="A113:K113"/>
  </mergeCells>
  <pageMargins left="0" right="0" top="0" bottom="0" header="0" footer="0"/>
  <pageSetup scale="85" orientation="landscape"/>
  <ignoredErrors>
    <ignoredError sqref="A4:A108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17"/>
  <sheetViews>
    <sheetView showGridLines="0" showRowColHeaders="0" topLeftCell="C1" workbookViewId="0">
      <selection activeCell="C18" sqref="A18:XFD1048576"/>
    </sheetView>
  </sheetViews>
  <sheetFormatPr defaultColWidth="0" defaultRowHeight="15" zeroHeight="1"/>
  <cols>
    <col min="1" max="1" width="7.140625" customWidth="1"/>
    <col min="2" max="2" width="31.140625" customWidth="1"/>
    <col min="3" max="3" width="6.7109375" customWidth="1"/>
    <col min="4" max="4" width="12.42578125" customWidth="1"/>
    <col min="5" max="5" width="6.140625" customWidth="1"/>
    <col min="6" max="6" width="10.28515625" customWidth="1"/>
    <col min="7" max="7" width="6.140625" customWidth="1"/>
    <col min="8" max="8" width="10.28515625" customWidth="1"/>
    <col min="9" max="9" width="6.140625" customWidth="1"/>
    <col min="10" max="10" width="10.28515625" customWidth="1"/>
    <col min="11" max="11" width="6.140625" customWidth="1"/>
    <col min="12" max="12" width="1.7109375" customWidth="1"/>
    <col min="13" max="13" width="8.7109375" customWidth="1"/>
    <col min="14" max="14" width="6.140625" customWidth="1"/>
    <col min="15" max="15" width="12" customWidth="1"/>
    <col min="16" max="16" width="2.28515625" customWidth="1"/>
    <col min="17" max="16384" width="9.140625" hidden="1"/>
  </cols>
  <sheetData>
    <row r="1" spans="1:15" ht="111" customHeight="1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1"/>
      <c r="N1" s="1"/>
      <c r="O1" s="1"/>
    </row>
    <row r="2" spans="1:15" ht="12" customHeight="1">
      <c r="A2" s="70" t="s">
        <v>0</v>
      </c>
      <c r="B2" s="70" t="s">
        <v>2</v>
      </c>
      <c r="C2" s="70" t="s">
        <v>16</v>
      </c>
      <c r="D2" s="70" t="s">
        <v>581</v>
      </c>
      <c r="E2" s="72" t="s">
        <v>582</v>
      </c>
      <c r="F2" s="72"/>
      <c r="G2" s="72" t="s">
        <v>583</v>
      </c>
      <c r="H2" s="72"/>
      <c r="I2" s="72" t="s">
        <v>584</v>
      </c>
      <c r="J2" s="72"/>
      <c r="K2" s="72" t="s">
        <v>585</v>
      </c>
      <c r="L2" s="72"/>
      <c r="M2" s="72"/>
      <c r="N2" s="70" t="s">
        <v>586</v>
      </c>
      <c r="O2" s="70"/>
    </row>
    <row r="3" spans="1:15" ht="9.9499999999999993" customHeight="1">
      <c r="A3" s="70"/>
      <c r="B3" s="70"/>
      <c r="C3" s="70"/>
      <c r="D3" s="70"/>
      <c r="E3" s="33" t="s">
        <v>16</v>
      </c>
      <c r="F3" s="33" t="s">
        <v>587</v>
      </c>
      <c r="G3" s="33" t="s">
        <v>16</v>
      </c>
      <c r="H3" s="33" t="s">
        <v>587</v>
      </c>
      <c r="I3" s="33" t="s">
        <v>16</v>
      </c>
      <c r="J3" s="33" t="s">
        <v>587</v>
      </c>
      <c r="K3" s="33" t="s">
        <v>16</v>
      </c>
      <c r="L3" s="71" t="s">
        <v>587</v>
      </c>
      <c r="M3" s="71"/>
      <c r="N3" s="34" t="s">
        <v>16</v>
      </c>
      <c r="O3" s="34" t="s">
        <v>587</v>
      </c>
    </row>
    <row r="4" spans="1:15" ht="12" customHeight="1">
      <c r="A4" s="35" t="s">
        <v>8</v>
      </c>
      <c r="B4" s="36" t="s">
        <v>9</v>
      </c>
      <c r="C4" s="37">
        <v>25.795663849213508</v>
      </c>
      <c r="D4" s="38">
        <v>23635.05</v>
      </c>
      <c r="E4" s="39">
        <v>66.13</v>
      </c>
      <c r="F4" s="8">
        <v>15387.33</v>
      </c>
      <c r="G4" s="39">
        <v>9.99</v>
      </c>
      <c r="H4" s="8">
        <v>2432.02</v>
      </c>
      <c r="I4" s="39">
        <v>11.29</v>
      </c>
      <c r="J4" s="8">
        <v>2749.24</v>
      </c>
      <c r="K4" s="39">
        <v>12.59</v>
      </c>
      <c r="L4" s="67">
        <v>3066.46</v>
      </c>
      <c r="M4" s="67"/>
      <c r="N4" s="37">
        <v>100</v>
      </c>
      <c r="O4" s="40">
        <v>23635.05</v>
      </c>
    </row>
    <row r="5" spans="1:15" ht="12" customHeight="1">
      <c r="A5" s="35" t="s">
        <v>65</v>
      </c>
      <c r="B5" s="36" t="s">
        <v>66</v>
      </c>
      <c r="C5" s="37">
        <v>0.86362630276831043</v>
      </c>
      <c r="D5" s="38">
        <v>791.29</v>
      </c>
      <c r="E5" s="39">
        <v>100</v>
      </c>
      <c r="F5" s="8">
        <v>791.29</v>
      </c>
      <c r="G5" s="41"/>
      <c r="H5" s="42"/>
      <c r="I5" s="41"/>
      <c r="J5" s="42"/>
      <c r="K5" s="41"/>
      <c r="L5" s="43"/>
      <c r="M5" s="42"/>
      <c r="N5" s="37">
        <v>100</v>
      </c>
      <c r="O5" s="40">
        <v>791.29</v>
      </c>
    </row>
    <row r="6" spans="1:15" ht="12" customHeight="1">
      <c r="A6" s="35" t="s">
        <v>72</v>
      </c>
      <c r="B6" s="36" t="s">
        <v>73</v>
      </c>
      <c r="C6" s="37">
        <v>2.6369148211191558</v>
      </c>
      <c r="D6" s="38">
        <v>2416.0500000000002</v>
      </c>
      <c r="E6" s="39">
        <v>30.95</v>
      </c>
      <c r="F6" s="8">
        <v>743.44</v>
      </c>
      <c r="G6" s="39">
        <v>69.05</v>
      </c>
      <c r="H6" s="8">
        <v>1672.61</v>
      </c>
      <c r="I6" s="41"/>
      <c r="J6" s="42"/>
      <c r="K6" s="41"/>
      <c r="L6" s="43"/>
      <c r="M6" s="42"/>
      <c r="N6" s="37">
        <v>100</v>
      </c>
      <c r="O6" s="40">
        <v>2416.0500000000002</v>
      </c>
    </row>
    <row r="7" spans="1:15" ht="12" customHeight="1">
      <c r="A7" s="35" t="s">
        <v>111</v>
      </c>
      <c r="B7" s="36" t="s">
        <v>112</v>
      </c>
      <c r="C7" s="37">
        <v>10.024052618458985</v>
      </c>
      <c r="D7" s="38">
        <v>9184.4500000000007</v>
      </c>
      <c r="E7" s="39">
        <v>42.08</v>
      </c>
      <c r="F7" s="8">
        <v>3864.45</v>
      </c>
      <c r="G7" s="39">
        <v>57.92</v>
      </c>
      <c r="H7" s="8">
        <v>5320</v>
      </c>
      <c r="I7" s="41"/>
      <c r="J7" s="42"/>
      <c r="K7" s="41"/>
      <c r="L7" s="43"/>
      <c r="M7" s="42"/>
      <c r="N7" s="37">
        <v>100</v>
      </c>
      <c r="O7" s="40">
        <v>9184.4500000000007</v>
      </c>
    </row>
    <row r="8" spans="1:15" ht="12" customHeight="1">
      <c r="A8" s="35" t="s">
        <v>121</v>
      </c>
      <c r="B8" s="36" t="s">
        <v>122</v>
      </c>
      <c r="C8" s="37">
        <v>8.1746487715243532</v>
      </c>
      <c r="D8" s="38">
        <v>7489.95</v>
      </c>
      <c r="E8" s="41"/>
      <c r="F8" s="42"/>
      <c r="G8" s="41"/>
      <c r="H8" s="42"/>
      <c r="I8" s="39">
        <v>87.56</v>
      </c>
      <c r="J8" s="8">
        <v>6683.81</v>
      </c>
      <c r="K8" s="39">
        <v>12.44</v>
      </c>
      <c r="L8" s="67">
        <v>806.14</v>
      </c>
      <c r="M8" s="67"/>
      <c r="N8" s="37">
        <v>100</v>
      </c>
      <c r="O8" s="40">
        <v>7489.95</v>
      </c>
    </row>
    <row r="9" spans="1:15" ht="12" customHeight="1">
      <c r="A9" s="35" t="s">
        <v>153</v>
      </c>
      <c r="B9" s="36" t="s">
        <v>154</v>
      </c>
      <c r="C9" s="37">
        <v>10.91439677674394</v>
      </c>
      <c r="D9" s="38">
        <v>10000.219999999999</v>
      </c>
      <c r="E9" s="41"/>
      <c r="F9" s="42"/>
      <c r="G9" s="41"/>
      <c r="H9" s="42"/>
      <c r="I9" s="39">
        <v>94.17</v>
      </c>
      <c r="J9" s="8">
        <v>9408.59</v>
      </c>
      <c r="K9" s="39">
        <v>5.83</v>
      </c>
      <c r="L9" s="67">
        <v>591.63</v>
      </c>
      <c r="M9" s="67"/>
      <c r="N9" s="37">
        <v>100</v>
      </c>
      <c r="O9" s="40">
        <v>10000.219999999999</v>
      </c>
    </row>
    <row r="10" spans="1:15" ht="18" customHeight="1">
      <c r="A10" s="35" t="s">
        <v>174</v>
      </c>
      <c r="B10" s="36" t="s">
        <v>175</v>
      </c>
      <c r="C10" s="37">
        <v>27.97435871689682</v>
      </c>
      <c r="D10" s="38">
        <v>25631.26</v>
      </c>
      <c r="E10" s="41"/>
      <c r="F10" s="42"/>
      <c r="G10" s="39">
        <v>33.06</v>
      </c>
      <c r="H10" s="8">
        <v>8241.02</v>
      </c>
      <c r="I10" s="39">
        <v>9.5</v>
      </c>
      <c r="J10" s="8">
        <v>2506.16</v>
      </c>
      <c r="K10" s="39">
        <v>57.44</v>
      </c>
      <c r="L10" s="67">
        <v>14884.08</v>
      </c>
      <c r="M10" s="67"/>
      <c r="N10" s="37">
        <v>100</v>
      </c>
      <c r="O10" s="40">
        <v>25631.26</v>
      </c>
    </row>
    <row r="11" spans="1:15" ht="12" customHeight="1">
      <c r="A11" s="35" t="s">
        <v>239</v>
      </c>
      <c r="B11" s="36" t="s">
        <v>240</v>
      </c>
      <c r="C11" s="37">
        <v>3.8901437743685832</v>
      </c>
      <c r="D11" s="38">
        <v>3564.31</v>
      </c>
      <c r="E11" s="39">
        <v>7.96</v>
      </c>
      <c r="F11" s="8">
        <v>266.47000000000003</v>
      </c>
      <c r="G11" s="39">
        <v>62.65</v>
      </c>
      <c r="H11" s="8">
        <v>2227.4</v>
      </c>
      <c r="I11" s="39">
        <v>29.39</v>
      </c>
      <c r="J11" s="8">
        <v>1070.44</v>
      </c>
      <c r="K11" s="41"/>
      <c r="L11" s="43"/>
      <c r="M11" s="42"/>
      <c r="N11" s="37">
        <v>100</v>
      </c>
      <c r="O11" s="40">
        <v>3564.31</v>
      </c>
    </row>
    <row r="12" spans="1:15" ht="12" customHeight="1">
      <c r="A12" s="35" t="s">
        <v>258</v>
      </c>
      <c r="B12" s="36" t="s">
        <v>259</v>
      </c>
      <c r="C12" s="37">
        <v>2.7239115638982403</v>
      </c>
      <c r="D12" s="38">
        <v>2495.7600000000002</v>
      </c>
      <c r="E12" s="41"/>
      <c r="F12" s="42"/>
      <c r="G12" s="39">
        <v>40.08</v>
      </c>
      <c r="H12" s="8">
        <v>1037.43</v>
      </c>
      <c r="I12" s="41"/>
      <c r="J12" s="42"/>
      <c r="K12" s="39">
        <v>59.92</v>
      </c>
      <c r="L12" s="67">
        <v>1458.33</v>
      </c>
      <c r="M12" s="67"/>
      <c r="N12" s="37">
        <v>100</v>
      </c>
      <c r="O12" s="40">
        <v>2495.7600000000002</v>
      </c>
    </row>
    <row r="13" spans="1:15" ht="12" customHeight="1">
      <c r="A13" s="35" t="s">
        <v>329</v>
      </c>
      <c r="B13" s="36" t="s">
        <v>330</v>
      </c>
      <c r="C13" s="37">
        <v>6.5421637883125108</v>
      </c>
      <c r="D13" s="38">
        <v>5994.2</v>
      </c>
      <c r="E13" s="39">
        <v>21.71</v>
      </c>
      <c r="F13" s="8">
        <v>343.75</v>
      </c>
      <c r="G13" s="39">
        <v>12.01</v>
      </c>
      <c r="H13" s="8">
        <v>1336.62</v>
      </c>
      <c r="I13" s="39">
        <v>10.81</v>
      </c>
      <c r="J13" s="8">
        <v>1202.95</v>
      </c>
      <c r="K13" s="39">
        <v>55.47</v>
      </c>
      <c r="L13" s="67">
        <v>3110.88</v>
      </c>
      <c r="M13" s="67"/>
      <c r="N13" s="37">
        <v>100</v>
      </c>
      <c r="O13" s="40">
        <v>5994.2</v>
      </c>
    </row>
    <row r="14" spans="1:15" ht="12" customHeight="1">
      <c r="A14" s="35" t="s">
        <v>412</v>
      </c>
      <c r="B14" s="36" t="s">
        <v>413</v>
      </c>
      <c r="C14" s="37">
        <v>0.46011901669560373</v>
      </c>
      <c r="D14" s="38">
        <v>421.58</v>
      </c>
      <c r="E14" s="41"/>
      <c r="F14" s="42"/>
      <c r="G14" s="41"/>
      <c r="H14" s="42"/>
      <c r="I14" s="41"/>
      <c r="J14" s="42"/>
      <c r="K14" s="39">
        <v>100</v>
      </c>
      <c r="L14" s="67">
        <v>421.58</v>
      </c>
      <c r="M14" s="67"/>
      <c r="N14" s="37">
        <v>100</v>
      </c>
      <c r="O14" s="40">
        <v>421.58</v>
      </c>
    </row>
    <row r="15" spans="1:15" ht="12" customHeight="1">
      <c r="A15" s="44"/>
      <c r="B15" s="45"/>
      <c r="C15" s="68">
        <v>91624.12</v>
      </c>
      <c r="D15" s="68"/>
      <c r="E15" s="46">
        <v>23.352726334507</v>
      </c>
      <c r="F15" s="47">
        <v>21396.73</v>
      </c>
      <c r="G15" s="46">
        <v>24.302661788184</v>
      </c>
      <c r="H15" s="47">
        <v>22267.1</v>
      </c>
      <c r="I15" s="46">
        <v>25.780536828075</v>
      </c>
      <c r="J15" s="47">
        <v>23621.19</v>
      </c>
      <c r="K15" s="46">
        <v>26.564075049233999</v>
      </c>
      <c r="L15" s="69">
        <v>24339.1</v>
      </c>
      <c r="M15" s="69"/>
      <c r="N15" s="44"/>
      <c r="O15" s="65">
        <v>91624.12</v>
      </c>
    </row>
    <row r="16" spans="1:15" ht="12" customHeight="1">
      <c r="A16" s="49"/>
      <c r="B16" s="50"/>
      <c r="C16" s="50"/>
      <c r="D16" s="51"/>
      <c r="E16" s="46">
        <v>23.352726334507</v>
      </c>
      <c r="F16" s="48">
        <v>21396.73</v>
      </c>
      <c r="G16" s="46">
        <v>47.655388122691001</v>
      </c>
      <c r="H16" s="48">
        <v>43663.83</v>
      </c>
      <c r="I16" s="46">
        <v>73.435924950765994</v>
      </c>
      <c r="J16" s="48">
        <v>67285.02</v>
      </c>
      <c r="K16" s="46">
        <v>100</v>
      </c>
      <c r="L16" s="65">
        <v>91624.12</v>
      </c>
      <c r="M16" s="65"/>
      <c r="N16" s="49"/>
      <c r="O16" s="65"/>
    </row>
    <row r="17" spans="1:15" ht="42" customHeight="1">
      <c r="A17" s="66" t="s">
        <v>420</v>
      </c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</row>
  </sheetData>
  <mergeCells count="23">
    <mergeCell ref="A1:L1"/>
    <mergeCell ref="A2:A3"/>
    <mergeCell ref="B2:B3"/>
    <mergeCell ref="C2:C3"/>
    <mergeCell ref="D2:D3"/>
    <mergeCell ref="E2:F2"/>
    <mergeCell ref="G2:H2"/>
    <mergeCell ref="I2:J2"/>
    <mergeCell ref="K2:M2"/>
    <mergeCell ref="N2:O2"/>
    <mergeCell ref="L3:M3"/>
    <mergeCell ref="L4:M4"/>
    <mergeCell ref="L8:M8"/>
    <mergeCell ref="L9:M9"/>
    <mergeCell ref="O15:O16"/>
    <mergeCell ref="L16:M16"/>
    <mergeCell ref="A17:O17"/>
    <mergeCell ref="L10:M10"/>
    <mergeCell ref="L12:M12"/>
    <mergeCell ref="L13:M13"/>
    <mergeCell ref="L14:M14"/>
    <mergeCell ref="C15:D15"/>
    <mergeCell ref="L15:M15"/>
  </mergeCells>
  <pageMargins left="0" right="0" top="0" bottom="0" header="0" footer="0"/>
  <pageSetup scale="8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showGridLines="0" showRowColHeaders="0" workbookViewId="0">
      <selection activeCell="C19" sqref="C19"/>
    </sheetView>
  </sheetViews>
  <sheetFormatPr defaultColWidth="0" defaultRowHeight="15" customHeight="1" zeroHeight="1"/>
  <cols>
    <col min="1" max="1" width="3.85546875" customWidth="1"/>
    <col min="2" max="2" width="71.28515625" customWidth="1"/>
    <col min="3" max="3" width="3.28515625" customWidth="1"/>
    <col min="4" max="16384" width="9.140625" hidden="1"/>
  </cols>
  <sheetData>
    <row r="1" spans="2:3"/>
    <row r="2" spans="2:3"/>
    <row r="3" spans="2:3">
      <c r="B3" s="73"/>
      <c r="C3" s="73"/>
    </row>
    <row r="4" spans="2:3">
      <c r="B4" s="73"/>
      <c r="C4" s="74"/>
    </row>
    <row r="5" spans="2:3">
      <c r="B5" s="75"/>
    </row>
    <row r="6" spans="2:3">
      <c r="B6" s="75"/>
    </row>
    <row r="7" spans="2:3"/>
    <row r="8" spans="2:3" ht="45">
      <c r="B8" s="76" t="s">
        <v>588</v>
      </c>
    </row>
    <row r="9" spans="2:3" ht="30">
      <c r="B9" s="76" t="s">
        <v>589</v>
      </c>
    </row>
    <row r="10" spans="2:3">
      <c r="B10" s="76" t="s">
        <v>590</v>
      </c>
    </row>
    <row r="11" spans="2:3" ht="30">
      <c r="B11" s="76" t="s">
        <v>591</v>
      </c>
    </row>
    <row r="12" spans="2:3">
      <c r="B12" s="77"/>
    </row>
    <row r="13" spans="2:3" ht="60">
      <c r="B13" s="77" t="s">
        <v>592</v>
      </c>
    </row>
    <row r="14" spans="2:3">
      <c r="B14" s="77"/>
    </row>
    <row r="15" spans="2:3" ht="60">
      <c r="B15" s="77" t="s">
        <v>593</v>
      </c>
    </row>
    <row r="16" spans="2:3">
      <c r="B16" s="77"/>
    </row>
    <row r="17" spans="2:3" ht="90">
      <c r="B17" s="77" t="s">
        <v>594</v>
      </c>
    </row>
    <row r="18" spans="2:3"/>
    <row r="19" spans="2:3">
      <c r="C19" s="78"/>
    </row>
    <row r="20" spans="2:3" hidden="1"/>
    <row r="21" spans="2:3" hidden="1"/>
    <row r="22" spans="2:3" hidden="1"/>
    <row r="23" spans="2:3" hidden="1"/>
    <row r="24" spans="2:3" hidden="1"/>
    <row r="25" spans="2:3" hidden="1"/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94"/>
  <sheetViews>
    <sheetView showGridLines="0" showRowColHeaders="0" zoomScale="80" zoomScaleNormal="80" workbookViewId="0">
      <selection activeCell="M41" sqref="M41"/>
    </sheetView>
  </sheetViews>
  <sheetFormatPr defaultColWidth="0" defaultRowHeight="15" customHeight="1" zeroHeight="1"/>
  <cols>
    <col min="1" max="1" width="3.42578125" customWidth="1"/>
    <col min="2" max="2" width="9.140625" customWidth="1"/>
    <col min="3" max="3" width="13.28515625" customWidth="1"/>
    <col min="4" max="4" width="57.85546875" customWidth="1"/>
    <col min="5" max="5" width="15.140625" bestFit="1" customWidth="1"/>
    <col min="6" max="6" width="11" bestFit="1" customWidth="1"/>
    <col min="7" max="7" width="14" customWidth="1"/>
    <col min="8" max="8" width="20.85546875" customWidth="1"/>
    <col min="9" max="9" width="12" bestFit="1" customWidth="1"/>
    <col min="10" max="10" width="11.85546875" customWidth="1"/>
    <col min="11" max="11" width="24.140625" customWidth="1"/>
    <col min="12" max="12" width="9.140625" customWidth="1"/>
    <col min="13" max="13" width="3.85546875" customWidth="1"/>
    <col min="14" max="18" width="0" hidden="1" customWidth="1"/>
    <col min="19" max="16384" width="9.140625" hidden="1"/>
  </cols>
  <sheetData>
    <row r="1" spans="1:13" ht="16.5" customHeight="1">
      <c r="A1" s="79"/>
      <c r="B1" s="79"/>
      <c r="C1" s="79"/>
      <c r="D1" s="79"/>
      <c r="E1" s="79"/>
      <c r="F1" s="79"/>
      <c r="G1" s="80"/>
      <c r="H1" s="79"/>
      <c r="I1" s="79"/>
      <c r="J1" s="79"/>
      <c r="K1" s="79"/>
      <c r="L1" s="79"/>
      <c r="M1" s="79"/>
    </row>
    <row r="2" spans="1:13">
      <c r="A2" s="79"/>
      <c r="B2" s="79"/>
      <c r="C2" s="79"/>
      <c r="D2" s="79"/>
      <c r="E2" s="79"/>
      <c r="F2" s="79"/>
      <c r="G2" s="80"/>
      <c r="H2" s="79"/>
      <c r="I2" s="79"/>
      <c r="J2" s="79"/>
      <c r="K2" s="79"/>
      <c r="L2" s="79"/>
      <c r="M2" s="79"/>
    </row>
    <row r="3" spans="1:13" ht="30.75" customHeight="1">
      <c r="A3" s="81"/>
      <c r="B3" s="81"/>
      <c r="C3" s="82" t="s">
        <v>595</v>
      </c>
      <c r="D3" s="82"/>
      <c r="E3" s="82"/>
      <c r="F3" s="82"/>
      <c r="G3" s="82"/>
      <c r="H3" s="82"/>
      <c r="I3" s="83"/>
      <c r="J3" s="83"/>
      <c r="K3" s="83"/>
      <c r="L3" s="81"/>
      <c r="M3" s="81"/>
    </row>
    <row r="4" spans="1:13" ht="30.75" customHeight="1">
      <c r="A4" s="81"/>
      <c r="B4" s="81"/>
      <c r="C4" s="84" t="s">
        <v>596</v>
      </c>
      <c r="D4" s="84"/>
      <c r="E4" s="84"/>
      <c r="F4" s="84"/>
      <c r="G4" s="84"/>
      <c r="H4" s="84"/>
      <c r="I4" s="81"/>
      <c r="J4" s="85"/>
      <c r="K4" s="85"/>
      <c r="L4" s="81"/>
      <c r="M4" s="81"/>
    </row>
    <row r="5" spans="1:13">
      <c r="A5" s="81"/>
      <c r="B5" s="81"/>
      <c r="C5" s="81"/>
      <c r="D5" s="81"/>
      <c r="E5" s="81"/>
      <c r="F5" s="81"/>
      <c r="G5" s="86"/>
      <c r="H5" s="81"/>
      <c r="I5" s="81"/>
      <c r="J5" s="81"/>
      <c r="K5" s="81"/>
      <c r="L5" s="81"/>
      <c r="M5" s="81"/>
    </row>
    <row r="6" spans="1:13">
      <c r="A6" s="81"/>
      <c r="B6" s="81"/>
      <c r="C6" s="81"/>
      <c r="D6" s="81"/>
      <c r="E6" s="81"/>
      <c r="F6" s="81"/>
      <c r="G6" s="86"/>
      <c r="H6" s="81"/>
      <c r="I6" s="81"/>
      <c r="J6" s="81"/>
      <c r="K6" s="81"/>
      <c r="L6" s="81"/>
      <c r="M6" s="81"/>
    </row>
    <row r="7" spans="1:13" ht="18" customHeight="1" thickBot="1">
      <c r="A7" s="87"/>
      <c r="B7" s="87"/>
      <c r="C7" s="88" t="s">
        <v>0</v>
      </c>
      <c r="D7" s="88" t="s">
        <v>597</v>
      </c>
      <c r="E7" s="89" t="s">
        <v>598</v>
      </c>
      <c r="F7" s="87"/>
      <c r="G7" s="90" t="s">
        <v>599</v>
      </c>
      <c r="H7" s="90"/>
      <c r="I7" s="90"/>
      <c r="J7" s="90"/>
      <c r="K7" s="87"/>
      <c r="L7" s="87"/>
      <c r="M7" s="87"/>
    </row>
    <row r="8" spans="1:13" ht="30" customHeight="1" thickBot="1">
      <c r="A8" s="87"/>
      <c r="B8" s="87"/>
      <c r="C8" s="88"/>
      <c r="D8" s="88"/>
      <c r="E8" s="91"/>
      <c r="F8" s="87"/>
      <c r="G8" s="92"/>
      <c r="H8" s="92" t="s">
        <v>600</v>
      </c>
      <c r="I8" s="92" t="s">
        <v>601</v>
      </c>
      <c r="J8" s="92" t="s">
        <v>602</v>
      </c>
      <c r="K8" s="87"/>
      <c r="L8" s="87"/>
      <c r="M8" s="87"/>
    </row>
    <row r="9" spans="1:13" ht="15.95" customHeight="1" thickBot="1">
      <c r="A9" s="93"/>
      <c r="B9" s="93"/>
      <c r="C9" s="94">
        <v>1</v>
      </c>
      <c r="D9" s="95" t="s">
        <v>603</v>
      </c>
      <c r="E9" s="96">
        <v>4.9000000000000002E-2</v>
      </c>
      <c r="F9" s="93"/>
      <c r="G9" s="97" t="s">
        <v>604</v>
      </c>
      <c r="H9" s="97">
        <v>0.03</v>
      </c>
      <c r="I9" s="97">
        <v>0.04</v>
      </c>
      <c r="J9" s="97">
        <v>5.5E-2</v>
      </c>
      <c r="K9" s="98"/>
      <c r="L9" s="99"/>
      <c r="M9" s="93"/>
    </row>
    <row r="10" spans="1:13" ht="15.95" customHeight="1" thickBot="1">
      <c r="A10" s="93"/>
      <c r="B10" s="93"/>
      <c r="C10" s="94">
        <v>2</v>
      </c>
      <c r="D10" s="95" t="s">
        <v>605</v>
      </c>
      <c r="E10" s="96">
        <v>8.0000000000000002E-3</v>
      </c>
      <c r="F10" s="93"/>
      <c r="G10" s="97" t="s">
        <v>606</v>
      </c>
      <c r="H10" s="97">
        <v>8.0000000000000002E-3</v>
      </c>
      <c r="I10" s="97">
        <v>8.0000000000000002E-3</v>
      </c>
      <c r="J10" s="97">
        <v>0.01</v>
      </c>
      <c r="K10" s="98"/>
      <c r="L10" s="99"/>
      <c r="M10" s="93"/>
    </row>
    <row r="11" spans="1:13" ht="15.95" customHeight="1" thickBot="1">
      <c r="A11" s="93"/>
      <c r="B11" s="93"/>
      <c r="C11" s="94">
        <v>3</v>
      </c>
      <c r="D11" s="95" t="s">
        <v>607</v>
      </c>
      <c r="E11" s="96">
        <v>1.2699999999999999E-2</v>
      </c>
      <c r="F11" s="93"/>
      <c r="G11" s="97" t="s">
        <v>608</v>
      </c>
      <c r="H11" s="97">
        <v>9.7000000000000003E-3</v>
      </c>
      <c r="I11" s="97">
        <v>1.2699999999999999E-2</v>
      </c>
      <c r="J11" s="97">
        <v>1.2699999999999999E-2</v>
      </c>
      <c r="K11" s="98"/>
      <c r="L11" s="99"/>
      <c r="M11" s="93"/>
    </row>
    <row r="12" spans="1:13" ht="15.95" customHeight="1" thickBot="1">
      <c r="A12" s="93"/>
      <c r="B12" s="93"/>
      <c r="C12" s="94">
        <v>4</v>
      </c>
      <c r="D12" s="95" t="s">
        <v>609</v>
      </c>
      <c r="E12" s="96">
        <v>1.23E-2</v>
      </c>
      <c r="F12" s="93"/>
      <c r="G12" s="97" t="s">
        <v>610</v>
      </c>
      <c r="H12" s="97">
        <v>5.8999999999999999E-3</v>
      </c>
      <c r="I12" s="97">
        <v>1.23E-2</v>
      </c>
      <c r="J12" s="97">
        <v>1.3899999999999999E-2</v>
      </c>
      <c r="K12" s="98"/>
      <c r="L12" s="99"/>
      <c r="M12" s="93"/>
    </row>
    <row r="13" spans="1:13" ht="15.95" customHeight="1" thickBot="1">
      <c r="A13" s="93"/>
      <c r="B13" s="93"/>
      <c r="C13" s="94">
        <v>5</v>
      </c>
      <c r="D13" s="95" t="s">
        <v>611</v>
      </c>
      <c r="E13" s="96">
        <v>7.8700000000000006E-2</v>
      </c>
      <c r="F13" s="93"/>
      <c r="G13" s="97" t="s">
        <v>478</v>
      </c>
      <c r="H13" s="97">
        <v>6.1600000000000002E-2</v>
      </c>
      <c r="I13" s="97">
        <v>7.3999999999999996E-2</v>
      </c>
      <c r="J13" s="97">
        <v>8.9599999999999999E-2</v>
      </c>
      <c r="K13" s="98"/>
      <c r="L13" s="99"/>
      <c r="M13" s="93"/>
    </row>
    <row r="14" spans="1:13" ht="15.95" customHeight="1" thickBot="1">
      <c r="A14" s="93"/>
      <c r="B14" s="93"/>
      <c r="C14" s="94">
        <v>6</v>
      </c>
      <c r="D14" s="100" t="s">
        <v>612</v>
      </c>
      <c r="E14" s="101">
        <f>SUM(E15:E18)</f>
        <v>0.10149999999999999</v>
      </c>
      <c r="F14" s="93"/>
      <c r="G14" s="93"/>
      <c r="H14" s="93"/>
      <c r="I14" s="93"/>
      <c r="J14" s="93"/>
      <c r="K14" s="93"/>
      <c r="L14" s="93"/>
      <c r="M14" s="93"/>
    </row>
    <row r="15" spans="1:13" ht="15.95" customHeight="1" thickBot="1">
      <c r="A15" s="93"/>
      <c r="B15" s="93"/>
      <c r="C15" s="94" t="s">
        <v>155</v>
      </c>
      <c r="D15" s="100" t="s">
        <v>613</v>
      </c>
      <c r="E15" s="96">
        <v>6.4999999999999997E-3</v>
      </c>
      <c r="F15" s="93"/>
      <c r="G15" s="102" t="s">
        <v>614</v>
      </c>
      <c r="H15" s="97">
        <v>0.2034</v>
      </c>
      <c r="I15" s="97">
        <v>0.22120000000000001</v>
      </c>
      <c r="J15" s="97">
        <v>0.25</v>
      </c>
      <c r="K15" s="93"/>
      <c r="L15" s="93"/>
      <c r="M15" s="93"/>
    </row>
    <row r="16" spans="1:13" ht="15.95" customHeight="1" thickBot="1">
      <c r="A16" s="93"/>
      <c r="B16" s="93"/>
      <c r="C16" s="94" t="s">
        <v>163</v>
      </c>
      <c r="D16" s="100" t="s">
        <v>615</v>
      </c>
      <c r="E16" s="96">
        <v>0.03</v>
      </c>
      <c r="F16" s="93"/>
      <c r="G16" s="102" t="s">
        <v>616</v>
      </c>
      <c r="H16" s="97">
        <v>0.2601</v>
      </c>
      <c r="I16" s="97">
        <v>0.2787</v>
      </c>
      <c r="J16" s="97">
        <v>0.30890000000000001</v>
      </c>
      <c r="K16" s="93"/>
      <c r="L16" s="93"/>
      <c r="M16" s="93"/>
    </row>
    <row r="17" spans="1:13" ht="15.95" customHeight="1">
      <c r="A17" s="93"/>
      <c r="B17" s="93"/>
      <c r="C17" s="94" t="s">
        <v>617</v>
      </c>
      <c r="D17" s="100" t="s">
        <v>618</v>
      </c>
      <c r="E17" s="96">
        <v>0.02</v>
      </c>
      <c r="F17" s="93"/>
      <c r="G17" s="93"/>
      <c r="H17" s="93"/>
      <c r="I17" s="93"/>
      <c r="J17" s="93"/>
      <c r="K17" s="93"/>
      <c r="L17" s="93"/>
      <c r="M17" s="93"/>
    </row>
    <row r="18" spans="1:13" ht="15.95" customHeight="1">
      <c r="A18" s="93"/>
      <c r="B18" s="93"/>
      <c r="C18" s="94" t="s">
        <v>619</v>
      </c>
      <c r="D18" s="100" t="s">
        <v>620</v>
      </c>
      <c r="E18" s="101">
        <v>4.4999999999999998E-2</v>
      </c>
      <c r="F18" s="93"/>
      <c r="G18" s="103" t="s">
        <v>621</v>
      </c>
      <c r="H18" s="103"/>
      <c r="I18" s="103"/>
      <c r="J18" s="103"/>
      <c r="K18" s="93"/>
      <c r="L18" s="93"/>
      <c r="M18" s="93"/>
    </row>
    <row r="19" spans="1:13" ht="15.95" customHeight="1">
      <c r="A19" s="93"/>
      <c r="B19" s="93"/>
      <c r="C19" s="104" t="s">
        <v>622</v>
      </c>
      <c r="D19" s="105"/>
      <c r="E19" s="106">
        <f>TRUNC((((1+$E9+$E10+$E11)*(1+$E12)*(1+$E13)/(1-$E14)))-1,4)</f>
        <v>0.3</v>
      </c>
      <c r="F19" s="93"/>
      <c r="G19" s="93"/>
      <c r="H19" s="93"/>
      <c r="I19" s="93"/>
      <c r="J19" s="93"/>
      <c r="K19" s="93"/>
      <c r="L19" s="93"/>
      <c r="M19" s="93"/>
    </row>
    <row r="20" spans="1:13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</row>
    <row r="21" spans="1:13" ht="12.75" customHeight="1">
      <c r="A21" s="93"/>
      <c r="B21" s="93"/>
      <c r="C21" s="107"/>
      <c r="D21" s="93"/>
      <c r="E21" s="93"/>
      <c r="F21" s="93"/>
      <c r="G21" s="93"/>
      <c r="H21" s="93"/>
      <c r="I21" s="93"/>
      <c r="J21" s="93"/>
      <c r="K21" s="93"/>
      <c r="L21" s="93"/>
      <c r="M21" s="93"/>
    </row>
    <row r="22" spans="1:13" ht="12.75" customHeight="1">
      <c r="A22" s="93"/>
      <c r="B22" s="93"/>
      <c r="C22" s="108" t="s">
        <v>623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</row>
    <row r="23" spans="1:13" ht="12.75" customHeight="1">
      <c r="A23" s="93"/>
      <c r="B23" s="93"/>
      <c r="C23" s="107"/>
      <c r="D23" s="93"/>
      <c r="E23" s="93"/>
      <c r="F23" s="93"/>
      <c r="G23" s="93"/>
      <c r="H23" s="109"/>
      <c r="I23" s="109"/>
      <c r="J23" s="109"/>
      <c r="K23" s="109"/>
      <c r="L23" s="93"/>
      <c r="M23" s="93"/>
    </row>
    <row r="24" spans="1:13" ht="12.75" customHeight="1" thickBot="1">
      <c r="A24" s="93"/>
      <c r="B24" s="93"/>
      <c r="C24" s="110" t="s">
        <v>624</v>
      </c>
      <c r="D24" s="93"/>
      <c r="E24" s="93"/>
      <c r="F24" s="93"/>
      <c r="G24" s="110" t="s">
        <v>625</v>
      </c>
      <c r="H24" s="111"/>
      <c r="I24" s="111"/>
      <c r="J24" s="111"/>
      <c r="K24" s="111"/>
      <c r="L24" s="93"/>
      <c r="M24" s="93"/>
    </row>
    <row r="25" spans="1:13" ht="15" customHeight="1">
      <c r="A25" s="93"/>
      <c r="B25" s="93"/>
      <c r="C25" s="112" t="s">
        <v>626</v>
      </c>
      <c r="D25" s="113"/>
      <c r="E25" s="114"/>
      <c r="F25" s="93"/>
      <c r="G25" s="115" t="s">
        <v>627</v>
      </c>
      <c r="H25" s="116"/>
      <c r="I25" s="116"/>
      <c r="J25" s="116"/>
      <c r="K25" s="117"/>
      <c r="L25" s="93"/>
      <c r="M25" s="93"/>
    </row>
    <row r="26" spans="1:13" ht="12.75" customHeight="1">
      <c r="A26" s="93"/>
      <c r="B26" s="93"/>
      <c r="C26" s="118"/>
      <c r="D26" s="119"/>
      <c r="E26" s="120"/>
      <c r="F26" s="93"/>
      <c r="G26" s="121"/>
      <c r="H26" s="122"/>
      <c r="I26" s="122"/>
      <c r="J26" s="122"/>
      <c r="K26" s="123"/>
      <c r="L26" s="93"/>
      <c r="M26" s="93"/>
    </row>
    <row r="27" spans="1:13" ht="15" customHeight="1">
      <c r="A27" s="93"/>
      <c r="B27" s="93"/>
      <c r="C27" s="118"/>
      <c r="D27" s="119"/>
      <c r="E27" s="120"/>
      <c r="F27" s="93"/>
      <c r="G27" s="121"/>
      <c r="H27" s="122"/>
      <c r="I27" s="122"/>
      <c r="J27" s="122"/>
      <c r="K27" s="123"/>
      <c r="L27" s="93"/>
      <c r="M27" s="93"/>
    </row>
    <row r="28" spans="1:13" ht="15" customHeight="1">
      <c r="A28" s="93"/>
      <c r="B28" s="93"/>
      <c r="C28" s="118"/>
      <c r="D28" s="119"/>
      <c r="E28" s="120"/>
      <c r="F28" s="93"/>
      <c r="G28" s="121"/>
      <c r="H28" s="122"/>
      <c r="I28" s="122"/>
      <c r="J28" s="122"/>
      <c r="K28" s="123"/>
      <c r="L28" s="93"/>
      <c r="M28" s="93"/>
    </row>
    <row r="29" spans="1:13" ht="12.75" customHeight="1" thickBot="1">
      <c r="A29" s="93"/>
      <c r="B29" s="93"/>
      <c r="C29" s="118"/>
      <c r="D29" s="119"/>
      <c r="E29" s="120"/>
      <c r="F29" s="93"/>
      <c r="G29" s="124"/>
      <c r="H29" s="125"/>
      <c r="I29" s="125"/>
      <c r="J29" s="125"/>
      <c r="K29" s="126"/>
      <c r="L29" s="93"/>
      <c r="M29" s="93"/>
    </row>
    <row r="30" spans="1:13" ht="15" customHeight="1" thickBot="1">
      <c r="A30" s="93"/>
      <c r="B30" s="93"/>
      <c r="C30" s="118"/>
      <c r="D30" s="119"/>
      <c r="E30" s="120"/>
      <c r="F30" s="93"/>
      <c r="G30" s="110" t="s">
        <v>628</v>
      </c>
      <c r="H30" s="93"/>
      <c r="I30" s="93"/>
      <c r="J30" s="93"/>
      <c r="K30" s="93"/>
      <c r="L30" s="93"/>
      <c r="M30" s="93"/>
    </row>
    <row r="31" spans="1:13" ht="22.5" customHeight="1" thickBot="1">
      <c r="A31" s="93"/>
      <c r="B31" s="93"/>
      <c r="C31" s="127"/>
      <c r="D31" s="128"/>
      <c r="E31" s="129"/>
      <c r="F31" s="93"/>
      <c r="G31" s="130" t="s">
        <v>629</v>
      </c>
      <c r="H31" s="131"/>
      <c r="I31" s="131"/>
      <c r="J31" s="131"/>
      <c r="K31" s="132"/>
      <c r="L31" s="93"/>
      <c r="M31" s="93"/>
    </row>
    <row r="32" spans="1:13" ht="12.75" customHeight="1" thickBot="1">
      <c r="A32" s="93"/>
      <c r="B32" s="93"/>
      <c r="C32" s="110" t="s">
        <v>630</v>
      </c>
      <c r="D32" s="93"/>
      <c r="E32" s="93"/>
      <c r="F32" s="93"/>
      <c r="G32" s="133"/>
      <c r="H32" s="134"/>
      <c r="I32" s="134"/>
      <c r="J32" s="134"/>
      <c r="K32" s="135"/>
      <c r="L32" s="93"/>
      <c r="M32" s="93"/>
    </row>
    <row r="33" spans="1:13" ht="26.25" customHeight="1">
      <c r="A33" s="93"/>
      <c r="B33" s="93"/>
      <c r="C33" s="115" t="s">
        <v>631</v>
      </c>
      <c r="D33" s="116"/>
      <c r="E33" s="117"/>
      <c r="F33" s="93"/>
      <c r="G33" s="133"/>
      <c r="H33" s="134"/>
      <c r="I33" s="134"/>
      <c r="J33" s="134"/>
      <c r="K33" s="135"/>
      <c r="L33" s="93"/>
      <c r="M33" s="93"/>
    </row>
    <row r="34" spans="1:13" ht="24" customHeight="1" thickBot="1">
      <c r="A34" s="93"/>
      <c r="B34" s="93"/>
      <c r="C34" s="121"/>
      <c r="D34" s="122"/>
      <c r="E34" s="123"/>
      <c r="F34" s="93"/>
      <c r="G34" s="136"/>
      <c r="H34" s="137"/>
      <c r="I34" s="137"/>
      <c r="J34" s="137"/>
      <c r="K34" s="138"/>
      <c r="L34" s="93"/>
      <c r="M34" s="93"/>
    </row>
    <row r="35" spans="1:13" ht="15" customHeight="1" thickBot="1">
      <c r="A35" s="93"/>
      <c r="B35" s="93"/>
      <c r="C35" s="121"/>
      <c r="D35" s="122"/>
      <c r="E35" s="123"/>
      <c r="F35" s="93"/>
      <c r="G35" s="93"/>
      <c r="H35" s="93"/>
      <c r="I35" s="93"/>
      <c r="J35" s="93"/>
      <c r="K35" s="93"/>
      <c r="L35" s="93"/>
      <c r="M35" s="93"/>
    </row>
    <row r="36" spans="1:13" ht="15" customHeight="1">
      <c r="A36" s="93"/>
      <c r="B36" s="93"/>
      <c r="C36" s="121"/>
      <c r="D36" s="122"/>
      <c r="E36" s="123"/>
      <c r="F36" s="93"/>
      <c r="G36" s="130" t="s">
        <v>632</v>
      </c>
      <c r="H36" s="131"/>
      <c r="I36" s="131"/>
      <c r="J36" s="131"/>
      <c r="K36" s="132"/>
      <c r="L36" s="93"/>
      <c r="M36" s="93"/>
    </row>
    <row r="37" spans="1:13" ht="30.75" customHeight="1" thickBot="1">
      <c r="A37" s="93"/>
      <c r="B37" s="93"/>
      <c r="C37" s="124"/>
      <c r="D37" s="125"/>
      <c r="E37" s="126"/>
      <c r="F37" s="93"/>
      <c r="G37" s="136"/>
      <c r="H37" s="137"/>
      <c r="I37" s="137"/>
      <c r="J37" s="137"/>
      <c r="K37" s="138"/>
      <c r="L37" s="93"/>
      <c r="M37" s="93"/>
    </row>
    <row r="38" spans="1:13" ht="1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</row>
    <row r="39" spans="1:13" ht="12.75" customHeight="1">
      <c r="A39" s="93"/>
      <c r="B39" s="93"/>
      <c r="C39" s="93"/>
      <c r="D39" s="93"/>
      <c r="E39" s="93"/>
      <c r="F39" s="93"/>
      <c r="G39" s="139"/>
      <c r="H39" s="139"/>
      <c r="I39" s="139"/>
      <c r="J39" s="139"/>
      <c r="K39" s="93"/>
      <c r="L39" s="93"/>
      <c r="M39" s="93"/>
    </row>
    <row r="40" spans="1:13" s="75" customFormat="1">
      <c r="A40" s="140"/>
      <c r="B40" s="140"/>
      <c r="C40" s="140"/>
      <c r="D40" s="140"/>
      <c r="E40" s="140"/>
      <c r="F40" s="140"/>
      <c r="G40" s="141"/>
      <c r="H40" s="140"/>
      <c r="I40" s="140"/>
      <c r="J40" s="140"/>
      <c r="K40" s="140"/>
      <c r="L40" s="140"/>
      <c r="M40" s="140"/>
    </row>
    <row r="41" spans="1:13" s="75" customFormat="1">
      <c r="A41" s="140"/>
      <c r="B41" s="140"/>
      <c r="C41" s="140"/>
      <c r="D41" s="140"/>
      <c r="E41" s="140"/>
      <c r="F41" s="140"/>
      <c r="G41" s="141"/>
      <c r="H41" s="140"/>
      <c r="I41" s="140"/>
      <c r="J41" s="140"/>
      <c r="K41" s="140"/>
      <c r="L41" s="140"/>
      <c r="M41" s="140"/>
    </row>
    <row r="42" spans="1:13" hidden="1"/>
    <row r="43" spans="1:13" hidden="1"/>
    <row r="44" spans="1:13" hidden="1"/>
    <row r="45" spans="1:13" hidden="1"/>
    <row r="46" spans="1:13" hidden="1"/>
    <row r="47" spans="1:13" hidden="1"/>
    <row r="48" spans="1:1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</sheetData>
  <mergeCells count="15">
    <mergeCell ref="G39:J39"/>
    <mergeCell ref="G18:J18"/>
    <mergeCell ref="C19:D19"/>
    <mergeCell ref="C25:E31"/>
    <mergeCell ref="G25:K29"/>
    <mergeCell ref="G31:K34"/>
    <mergeCell ref="C33:E37"/>
    <mergeCell ref="G36:K37"/>
    <mergeCell ref="C3:H3"/>
    <mergeCell ref="C4:H4"/>
    <mergeCell ref="J4:K4"/>
    <mergeCell ref="C7:C8"/>
    <mergeCell ref="D7:D8"/>
    <mergeCell ref="E7:E8"/>
    <mergeCell ref="G7:J7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8"/>
  <sheetViews>
    <sheetView showGridLines="0" showRowColHeaders="0" workbookViewId="0">
      <selection activeCell="J49" sqref="J49"/>
    </sheetView>
  </sheetViews>
  <sheetFormatPr defaultColWidth="0" defaultRowHeight="15" customHeight="1" zeroHeight="1"/>
  <cols>
    <col min="1" max="1" width="3" customWidth="1"/>
    <col min="2" max="6" width="9.140625" customWidth="1"/>
    <col min="7" max="7" width="18" customWidth="1"/>
    <col min="8" max="9" width="12.42578125" customWidth="1"/>
    <col min="10" max="10" width="3.5703125" customWidth="1"/>
    <col min="11" max="12" width="0" hidden="1" customWidth="1"/>
    <col min="13" max="16383" width="9.140625" hidden="1"/>
    <col min="16384" max="16384" width="20.42578125" hidden="1" customWidth="1"/>
  </cols>
  <sheetData>
    <row r="1" spans="2:10" ht="15.75" thickBot="1"/>
    <row r="2" spans="2:10" s="146" customFormat="1" ht="60" customHeight="1">
      <c r="B2" s="142"/>
      <c r="C2" s="143"/>
      <c r="D2" s="143"/>
      <c r="E2" s="143"/>
      <c r="F2" s="143"/>
      <c r="G2" s="143"/>
      <c r="H2" s="143"/>
      <c r="I2" s="144"/>
      <c r="J2" s="145"/>
    </row>
    <row r="3" spans="2:10" s="146" customFormat="1" ht="12.75" customHeight="1" thickBot="1">
      <c r="B3" s="147"/>
      <c r="C3" s="148"/>
      <c r="D3" s="74"/>
      <c r="E3" s="149"/>
      <c r="F3" s="149"/>
      <c r="G3" s="149"/>
      <c r="H3" s="150"/>
      <c r="I3" s="151"/>
      <c r="J3" s="145"/>
    </row>
    <row r="4" spans="2:10" ht="15.75" thickBot="1">
      <c r="B4" s="152" t="s">
        <v>633</v>
      </c>
      <c r="C4" s="153"/>
      <c r="D4" s="153"/>
      <c r="E4" s="153"/>
      <c r="F4" s="153"/>
      <c r="G4" s="153"/>
      <c r="H4" s="153"/>
      <c r="I4" s="154"/>
    </row>
    <row r="5" spans="2:10" ht="8.1" customHeight="1" thickBot="1">
      <c r="B5" s="155"/>
      <c r="C5" s="156"/>
      <c r="D5" s="156"/>
      <c r="E5" s="156"/>
      <c r="F5" s="156"/>
      <c r="G5" s="156"/>
      <c r="H5" s="156"/>
      <c r="I5" s="157"/>
    </row>
    <row r="6" spans="2:10" s="163" customFormat="1" ht="24.75" customHeight="1" thickBot="1">
      <c r="B6" s="158" t="s">
        <v>0</v>
      </c>
      <c r="C6" s="159" t="s">
        <v>2</v>
      </c>
      <c r="D6" s="160"/>
      <c r="E6" s="160"/>
      <c r="F6" s="160"/>
      <c r="G6" s="161"/>
      <c r="H6" s="162" t="s">
        <v>634</v>
      </c>
      <c r="I6" s="162" t="s">
        <v>635</v>
      </c>
    </row>
    <row r="7" spans="2:10" ht="8.1" customHeight="1" thickBot="1">
      <c r="B7" s="164"/>
      <c r="C7" s="165"/>
      <c r="D7" s="165"/>
      <c r="E7" s="165"/>
      <c r="F7" s="165"/>
      <c r="G7" s="165"/>
      <c r="H7" s="165"/>
      <c r="I7" s="166"/>
    </row>
    <row r="8" spans="2:10" ht="15.75" thickBot="1">
      <c r="B8" s="167" t="s">
        <v>636</v>
      </c>
      <c r="C8" s="168"/>
      <c r="D8" s="168"/>
      <c r="E8" s="168"/>
      <c r="F8" s="168"/>
      <c r="G8" s="168"/>
      <c r="H8" s="168"/>
      <c r="I8" s="169"/>
    </row>
    <row r="9" spans="2:10" ht="15.75" thickBot="1">
      <c r="B9" s="170" t="s">
        <v>637</v>
      </c>
      <c r="C9" s="171" t="s">
        <v>638</v>
      </c>
      <c r="D9" s="172"/>
      <c r="E9" s="172"/>
      <c r="F9" s="172"/>
      <c r="G9" s="173"/>
      <c r="H9" s="174">
        <v>0</v>
      </c>
      <c r="I9" s="174">
        <v>0</v>
      </c>
    </row>
    <row r="10" spans="2:10" ht="15.75" thickBot="1">
      <c r="B10" s="170" t="s">
        <v>639</v>
      </c>
      <c r="C10" s="175" t="s">
        <v>640</v>
      </c>
      <c r="D10" s="175"/>
      <c r="E10" s="175"/>
      <c r="F10" s="175"/>
      <c r="G10" s="175"/>
      <c r="H10" s="174">
        <v>1.5</v>
      </c>
      <c r="I10" s="174">
        <v>1.5</v>
      </c>
    </row>
    <row r="11" spans="2:10" ht="15.75" thickBot="1">
      <c r="B11" s="170" t="s">
        <v>641</v>
      </c>
      <c r="C11" s="175" t="s">
        <v>642</v>
      </c>
      <c r="D11" s="175"/>
      <c r="E11" s="175"/>
      <c r="F11" s="175"/>
      <c r="G11" s="175"/>
      <c r="H11" s="174">
        <v>1</v>
      </c>
      <c r="I11" s="174">
        <v>1</v>
      </c>
    </row>
    <row r="12" spans="2:10" ht="15.75" thickBot="1">
      <c r="B12" s="170" t="s">
        <v>643</v>
      </c>
      <c r="C12" s="175" t="s">
        <v>644</v>
      </c>
      <c r="D12" s="175"/>
      <c r="E12" s="175"/>
      <c r="F12" s="175"/>
      <c r="G12" s="175"/>
      <c r="H12" s="174">
        <v>0.2</v>
      </c>
      <c r="I12" s="174">
        <v>0.2</v>
      </c>
    </row>
    <row r="13" spans="2:10" ht="15.75" thickBot="1">
      <c r="B13" s="170" t="s">
        <v>645</v>
      </c>
      <c r="C13" s="175" t="s">
        <v>646</v>
      </c>
      <c r="D13" s="175"/>
      <c r="E13" s="175"/>
      <c r="F13" s="175"/>
      <c r="G13" s="175"/>
      <c r="H13" s="174">
        <v>0.6</v>
      </c>
      <c r="I13" s="174">
        <v>0.6</v>
      </c>
    </row>
    <row r="14" spans="2:10" ht="15.75" thickBot="1">
      <c r="B14" s="170" t="s">
        <v>647</v>
      </c>
      <c r="C14" s="175" t="s">
        <v>648</v>
      </c>
      <c r="D14" s="175"/>
      <c r="E14" s="175"/>
      <c r="F14" s="175"/>
      <c r="G14" s="175"/>
      <c r="H14" s="174">
        <v>2.5</v>
      </c>
      <c r="I14" s="174">
        <v>2.5</v>
      </c>
    </row>
    <row r="15" spans="2:10" ht="15.75" thickBot="1">
      <c r="B15" s="170" t="s">
        <v>649</v>
      </c>
      <c r="C15" s="175" t="s">
        <v>650</v>
      </c>
      <c r="D15" s="175"/>
      <c r="E15" s="175"/>
      <c r="F15" s="175"/>
      <c r="G15" s="175"/>
      <c r="H15" s="174">
        <v>3</v>
      </c>
      <c r="I15" s="174">
        <v>3</v>
      </c>
    </row>
    <row r="16" spans="2:10" ht="15.75" thickBot="1">
      <c r="B16" s="170" t="s">
        <v>651</v>
      </c>
      <c r="C16" s="175" t="s">
        <v>652</v>
      </c>
      <c r="D16" s="175"/>
      <c r="E16" s="175"/>
      <c r="F16" s="175"/>
      <c r="G16" s="175"/>
      <c r="H16" s="174">
        <v>8</v>
      </c>
      <c r="I16" s="174">
        <v>8</v>
      </c>
    </row>
    <row r="17" spans="2:9" ht="15.75" thickBot="1">
      <c r="B17" s="170" t="s">
        <v>653</v>
      </c>
      <c r="C17" s="171" t="s">
        <v>654</v>
      </c>
      <c r="D17" s="172"/>
      <c r="E17" s="172"/>
      <c r="F17" s="172"/>
      <c r="G17" s="173"/>
      <c r="H17" s="174">
        <v>1</v>
      </c>
      <c r="I17" s="174">
        <v>1</v>
      </c>
    </row>
    <row r="18" spans="2:9" s="181" customFormat="1" ht="15.75" thickBot="1">
      <c r="B18" s="176" t="s">
        <v>573</v>
      </c>
      <c r="C18" s="177" t="s">
        <v>655</v>
      </c>
      <c r="D18" s="178"/>
      <c r="E18" s="178"/>
      <c r="F18" s="178"/>
      <c r="G18" s="179"/>
      <c r="H18" s="180">
        <f>SUM(H9:H17)</f>
        <v>17.8</v>
      </c>
      <c r="I18" s="180">
        <f>SUM(I9:I17)</f>
        <v>17.8</v>
      </c>
    </row>
    <row r="19" spans="2:9" ht="8.1" customHeight="1" thickBot="1">
      <c r="B19" s="164"/>
      <c r="C19" s="165"/>
      <c r="D19" s="165"/>
      <c r="E19" s="165"/>
      <c r="F19" s="165"/>
      <c r="G19" s="165"/>
      <c r="H19" s="165"/>
      <c r="I19" s="166"/>
    </row>
    <row r="20" spans="2:9" ht="15.75" thickBot="1">
      <c r="B20" s="167" t="s">
        <v>656</v>
      </c>
      <c r="C20" s="168"/>
      <c r="D20" s="168"/>
      <c r="E20" s="168"/>
      <c r="F20" s="168"/>
      <c r="G20" s="168"/>
      <c r="H20" s="168"/>
      <c r="I20" s="169"/>
    </row>
    <row r="21" spans="2:9" ht="15.75" thickBot="1">
      <c r="B21" s="170" t="s">
        <v>657</v>
      </c>
      <c r="C21" s="171" t="s">
        <v>658</v>
      </c>
      <c r="D21" s="172"/>
      <c r="E21" s="172"/>
      <c r="F21" s="172"/>
      <c r="G21" s="173"/>
      <c r="H21" s="174">
        <v>17.93</v>
      </c>
      <c r="I21" s="174" t="s">
        <v>659</v>
      </c>
    </row>
    <row r="22" spans="2:9" ht="15.75" thickBot="1">
      <c r="B22" s="170" t="s">
        <v>660</v>
      </c>
      <c r="C22" s="175" t="s">
        <v>661</v>
      </c>
      <c r="D22" s="175"/>
      <c r="E22" s="175"/>
      <c r="F22" s="175"/>
      <c r="G22" s="175"/>
      <c r="H22" s="174">
        <v>3.97</v>
      </c>
      <c r="I22" s="174" t="s">
        <v>659</v>
      </c>
    </row>
    <row r="23" spans="2:9" ht="15.75" thickBot="1">
      <c r="B23" s="170" t="s">
        <v>662</v>
      </c>
      <c r="C23" s="175" t="s">
        <v>663</v>
      </c>
      <c r="D23" s="175"/>
      <c r="E23" s="175"/>
      <c r="F23" s="175"/>
      <c r="G23" s="175"/>
      <c r="H23" s="174">
        <v>0.88</v>
      </c>
      <c r="I23" s="174">
        <v>0.66</v>
      </c>
    </row>
    <row r="24" spans="2:9" ht="15.75" thickBot="1">
      <c r="B24" s="170" t="s">
        <v>664</v>
      </c>
      <c r="C24" s="175" t="s">
        <v>665</v>
      </c>
      <c r="D24" s="175"/>
      <c r="E24" s="175"/>
      <c r="F24" s="175"/>
      <c r="G24" s="175"/>
      <c r="H24" s="174">
        <v>11.1</v>
      </c>
      <c r="I24" s="174">
        <v>8.33</v>
      </c>
    </row>
    <row r="25" spans="2:9" ht="15.75" thickBot="1">
      <c r="B25" s="170" t="s">
        <v>666</v>
      </c>
      <c r="C25" s="175" t="s">
        <v>667</v>
      </c>
      <c r="D25" s="175"/>
      <c r="E25" s="175"/>
      <c r="F25" s="175"/>
      <c r="G25" s="175"/>
      <c r="H25" s="174">
        <v>7.0000000000000007E-2</v>
      </c>
      <c r="I25" s="174">
        <v>0.06</v>
      </c>
    </row>
    <row r="26" spans="2:9" ht="15.75" thickBot="1">
      <c r="B26" s="170" t="s">
        <v>668</v>
      </c>
      <c r="C26" s="175" t="s">
        <v>669</v>
      </c>
      <c r="D26" s="175"/>
      <c r="E26" s="175"/>
      <c r="F26" s="175"/>
      <c r="G26" s="175"/>
      <c r="H26" s="174">
        <v>0.74</v>
      </c>
      <c r="I26" s="174">
        <v>0.56000000000000005</v>
      </c>
    </row>
    <row r="27" spans="2:9" ht="15.75" thickBot="1">
      <c r="B27" s="170" t="s">
        <v>670</v>
      </c>
      <c r="C27" s="175" t="s">
        <v>671</v>
      </c>
      <c r="D27" s="175"/>
      <c r="E27" s="175"/>
      <c r="F27" s="175"/>
      <c r="G27" s="175"/>
      <c r="H27" s="174">
        <v>1.85</v>
      </c>
      <c r="I27" s="174" t="s">
        <v>659</v>
      </c>
    </row>
    <row r="28" spans="2:9" ht="15.75" thickBot="1">
      <c r="B28" s="170" t="s">
        <v>672</v>
      </c>
      <c r="C28" s="175" t="s">
        <v>673</v>
      </c>
      <c r="D28" s="175"/>
      <c r="E28" s="175"/>
      <c r="F28" s="175"/>
      <c r="G28" s="175"/>
      <c r="H28" s="174">
        <v>0.11</v>
      </c>
      <c r="I28" s="174">
        <v>0.08</v>
      </c>
    </row>
    <row r="29" spans="2:9" ht="15.75" thickBot="1">
      <c r="B29" s="170" t="s">
        <v>674</v>
      </c>
      <c r="C29" s="171" t="s">
        <v>675</v>
      </c>
      <c r="D29" s="172"/>
      <c r="E29" s="172"/>
      <c r="F29" s="172"/>
      <c r="G29" s="173"/>
      <c r="H29" s="174">
        <v>12.75</v>
      </c>
      <c r="I29" s="174">
        <v>9.57</v>
      </c>
    </row>
    <row r="30" spans="2:9" ht="15.75" thickBot="1">
      <c r="B30" s="170" t="s">
        <v>676</v>
      </c>
      <c r="C30" s="171" t="s">
        <v>677</v>
      </c>
      <c r="D30" s="172"/>
      <c r="E30" s="172"/>
      <c r="F30" s="172"/>
      <c r="G30" s="173"/>
      <c r="H30" s="174">
        <v>4.3999999999999997E-2</v>
      </c>
      <c r="I30" s="174">
        <v>2.9000000000000001E-2</v>
      </c>
    </row>
    <row r="31" spans="2:9" s="181" customFormat="1" ht="15.75" thickBot="1">
      <c r="B31" s="176" t="s">
        <v>574</v>
      </c>
      <c r="C31" s="177" t="s">
        <v>678</v>
      </c>
      <c r="D31" s="178"/>
      <c r="E31" s="178"/>
      <c r="F31" s="178"/>
      <c r="G31" s="179"/>
      <c r="H31" s="180">
        <f>ROUNDUP(SUM(H21:H30),2)</f>
        <v>49.449999999999996</v>
      </c>
      <c r="I31" s="180">
        <f>ROUNDDOWN(SUM(I21:I30),2)</f>
        <v>19.28</v>
      </c>
    </row>
    <row r="32" spans="2:9" ht="8.1" customHeight="1" thickBot="1">
      <c r="B32" s="164"/>
      <c r="C32" s="165"/>
      <c r="D32" s="165"/>
      <c r="E32" s="165"/>
      <c r="F32" s="165"/>
      <c r="G32" s="165"/>
      <c r="H32" s="165"/>
      <c r="I32" s="166"/>
    </row>
    <row r="33" spans="2:9" ht="15.75" thickBot="1">
      <c r="B33" s="167" t="s">
        <v>679</v>
      </c>
      <c r="C33" s="168"/>
      <c r="D33" s="168"/>
      <c r="E33" s="168"/>
      <c r="F33" s="168"/>
      <c r="G33" s="168"/>
      <c r="H33" s="168"/>
      <c r="I33" s="169"/>
    </row>
    <row r="34" spans="2:9" ht="15.75" thickBot="1">
      <c r="B34" s="170" t="s">
        <v>680</v>
      </c>
      <c r="C34" s="171" t="s">
        <v>681</v>
      </c>
      <c r="D34" s="172"/>
      <c r="E34" s="172"/>
      <c r="F34" s="172"/>
      <c r="G34" s="173"/>
      <c r="H34" s="174">
        <v>5.49</v>
      </c>
      <c r="I34" s="174">
        <v>4.12</v>
      </c>
    </row>
    <row r="35" spans="2:9" ht="15.75" thickBot="1">
      <c r="B35" s="170" t="s">
        <v>682</v>
      </c>
      <c r="C35" s="175" t="s">
        <v>683</v>
      </c>
      <c r="D35" s="175"/>
      <c r="E35" s="175"/>
      <c r="F35" s="175"/>
      <c r="G35" s="175"/>
      <c r="H35" s="174">
        <v>0.13</v>
      </c>
      <c r="I35" s="174">
        <v>0.1</v>
      </c>
    </row>
    <row r="36" spans="2:9" ht="15.75" thickBot="1">
      <c r="B36" s="170" t="s">
        <v>684</v>
      </c>
      <c r="C36" s="175" t="s">
        <v>685</v>
      </c>
      <c r="D36" s="175"/>
      <c r="E36" s="175"/>
      <c r="F36" s="175"/>
      <c r="G36" s="175"/>
      <c r="H36" s="174">
        <v>1.71</v>
      </c>
      <c r="I36" s="174">
        <v>1.28</v>
      </c>
    </row>
    <row r="37" spans="2:9" ht="15.75" thickBot="1">
      <c r="B37" s="170" t="s">
        <v>686</v>
      </c>
      <c r="C37" s="175" t="s">
        <v>687</v>
      </c>
      <c r="D37" s="175"/>
      <c r="E37" s="175"/>
      <c r="F37" s="175"/>
      <c r="G37" s="175"/>
      <c r="H37" s="174">
        <v>2.78</v>
      </c>
      <c r="I37" s="174">
        <v>2.09</v>
      </c>
    </row>
    <row r="38" spans="2:9" ht="15.75" thickBot="1">
      <c r="B38" s="170" t="s">
        <v>688</v>
      </c>
      <c r="C38" s="171" t="s">
        <v>689</v>
      </c>
      <c r="D38" s="172"/>
      <c r="E38" s="172"/>
      <c r="F38" s="172"/>
      <c r="G38" s="173"/>
      <c r="H38" s="174">
        <v>0.46</v>
      </c>
      <c r="I38" s="174">
        <v>0.35</v>
      </c>
    </row>
    <row r="39" spans="2:9" s="181" customFormat="1" ht="15.75" thickBot="1">
      <c r="B39" s="176" t="s">
        <v>576</v>
      </c>
      <c r="C39" s="177" t="s">
        <v>690</v>
      </c>
      <c r="D39" s="178"/>
      <c r="E39" s="178"/>
      <c r="F39" s="178"/>
      <c r="G39" s="179"/>
      <c r="H39" s="180">
        <f>SUM(H34:H38)</f>
        <v>10.57</v>
      </c>
      <c r="I39" s="180">
        <f>SUM(I34:I38)</f>
        <v>7.9399999999999995</v>
      </c>
    </row>
    <row r="40" spans="2:9" ht="8.1" customHeight="1" thickBot="1">
      <c r="B40" s="164"/>
      <c r="C40" s="165"/>
      <c r="D40" s="165"/>
      <c r="E40" s="165"/>
      <c r="F40" s="165"/>
      <c r="G40" s="165"/>
      <c r="H40" s="165"/>
      <c r="I40" s="166"/>
    </row>
    <row r="41" spans="2:9" ht="15.75" thickBot="1">
      <c r="B41" s="167" t="s">
        <v>691</v>
      </c>
      <c r="C41" s="168"/>
      <c r="D41" s="168"/>
      <c r="E41" s="168"/>
      <c r="F41" s="168"/>
      <c r="G41" s="168"/>
      <c r="H41" s="168"/>
      <c r="I41" s="169"/>
    </row>
    <row r="42" spans="2:9" ht="15.75" thickBot="1">
      <c r="B42" s="170" t="s">
        <v>692</v>
      </c>
      <c r="C42" s="182" t="s">
        <v>693</v>
      </c>
      <c r="D42" s="175"/>
      <c r="E42" s="175"/>
      <c r="F42" s="175"/>
      <c r="G42" s="183"/>
      <c r="H42" s="174">
        <v>8.8000000000000007</v>
      </c>
      <c r="I42" s="174">
        <v>3.43</v>
      </c>
    </row>
    <row r="43" spans="2:9">
      <c r="B43" s="184" t="s">
        <v>694</v>
      </c>
      <c r="C43" s="182" t="s">
        <v>695</v>
      </c>
      <c r="D43" s="175"/>
      <c r="E43" s="175"/>
      <c r="F43" s="175"/>
      <c r="G43" s="183"/>
      <c r="H43" s="185">
        <v>0.46</v>
      </c>
      <c r="I43" s="185">
        <v>0.35</v>
      </c>
    </row>
    <row r="44" spans="2:9" ht="15.75" thickBot="1">
      <c r="B44" s="186"/>
      <c r="C44" s="187" t="s">
        <v>696</v>
      </c>
      <c r="D44" s="188"/>
      <c r="E44" s="188"/>
      <c r="F44" s="188"/>
      <c r="G44" s="189"/>
      <c r="H44" s="190"/>
      <c r="I44" s="190"/>
    </row>
    <row r="45" spans="2:9" s="181" customFormat="1" ht="15.75" thickBot="1">
      <c r="B45" s="176" t="s">
        <v>697</v>
      </c>
      <c r="C45" s="177" t="s">
        <v>698</v>
      </c>
      <c r="D45" s="178"/>
      <c r="E45" s="178"/>
      <c r="F45" s="178"/>
      <c r="G45" s="179"/>
      <c r="H45" s="180">
        <f>SUM(H42:H44)</f>
        <v>9.2600000000000016</v>
      </c>
      <c r="I45" s="180">
        <f>SUM(I42:I44)</f>
        <v>3.7800000000000002</v>
      </c>
    </row>
    <row r="46" spans="2:9" ht="8.1" customHeight="1" thickBot="1">
      <c r="B46" s="164"/>
      <c r="C46" s="165"/>
      <c r="D46" s="165"/>
      <c r="E46" s="165"/>
      <c r="F46" s="165"/>
      <c r="G46" s="165"/>
      <c r="H46" s="165"/>
      <c r="I46" s="166"/>
    </row>
    <row r="47" spans="2:9" ht="16.5" thickBot="1">
      <c r="B47" s="191" t="s">
        <v>699</v>
      </c>
      <c r="C47" s="192"/>
      <c r="D47" s="192"/>
      <c r="E47" s="192"/>
      <c r="F47" s="192"/>
      <c r="G47" s="192"/>
      <c r="H47" s="193">
        <f>H45+H39+H31+H18</f>
        <v>87.08</v>
      </c>
      <c r="I47" s="193">
        <f>I45+I39+I31+I18</f>
        <v>48.8</v>
      </c>
    </row>
    <row r="48" spans="2:9" ht="15.75" thickBot="1">
      <c r="B48" s="194" t="s">
        <v>700</v>
      </c>
      <c r="C48" s="195"/>
      <c r="D48" s="195"/>
      <c r="E48" s="195"/>
      <c r="F48" s="195"/>
      <c r="G48" s="195"/>
      <c r="H48" s="195"/>
      <c r="I48" s="196"/>
    </row>
    <row r="49"/>
    <row r="50" ht="15" hidden="1" customHeight="1"/>
    <row r="51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</sheetData>
  <mergeCells count="43">
    <mergeCell ref="C45:G45"/>
    <mergeCell ref="B47:G47"/>
    <mergeCell ref="B48:I48"/>
    <mergeCell ref="C37:G37"/>
    <mergeCell ref="C38:G38"/>
    <mergeCell ref="C39:G39"/>
    <mergeCell ref="B41:I41"/>
    <mergeCell ref="C42:G42"/>
    <mergeCell ref="B43:B44"/>
    <mergeCell ref="C43:G43"/>
    <mergeCell ref="H43:H44"/>
    <mergeCell ref="I43:I44"/>
    <mergeCell ref="C44:G44"/>
    <mergeCell ref="C30:G30"/>
    <mergeCell ref="C31:G31"/>
    <mergeCell ref="B33:I33"/>
    <mergeCell ref="C34:G34"/>
    <mergeCell ref="C35:G35"/>
    <mergeCell ref="C36:G36"/>
    <mergeCell ref="C24:G24"/>
    <mergeCell ref="C25:G25"/>
    <mergeCell ref="C26:G26"/>
    <mergeCell ref="C27:G27"/>
    <mergeCell ref="C28:G28"/>
    <mergeCell ref="C29:G29"/>
    <mergeCell ref="C17:G17"/>
    <mergeCell ref="C18:G18"/>
    <mergeCell ref="B20:I20"/>
    <mergeCell ref="C21:G21"/>
    <mergeCell ref="C22:G22"/>
    <mergeCell ref="C23:G23"/>
    <mergeCell ref="C11:G11"/>
    <mergeCell ref="C12:G12"/>
    <mergeCell ref="C13:G13"/>
    <mergeCell ref="C14:G14"/>
    <mergeCell ref="C15:G15"/>
    <mergeCell ref="C16:G16"/>
    <mergeCell ref="B2:I2"/>
    <mergeCell ref="B4:I4"/>
    <mergeCell ref="C6:G6"/>
    <mergeCell ref="B8:I8"/>
    <mergeCell ref="C9:G9"/>
    <mergeCell ref="C10:G10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PLANILHA ORCAMENTARIA</vt:lpstr>
      <vt:lpstr>RESUMO</vt:lpstr>
      <vt:lpstr>COMPOSICOES PROPRIAS</vt:lpstr>
      <vt:lpstr>CURVA ABC SERVICOS</vt:lpstr>
      <vt:lpstr>CRONOGRAMA</vt:lpstr>
      <vt:lpstr>CONDIÇÕES GERAIS</vt:lpstr>
      <vt:lpstr>BDI</vt:lpstr>
      <vt:lpstr>ENCARGOS SOCIAIS</vt:lpstr>
      <vt:lpstr>JR_PAGE_ANCHOR_0_1</vt:lpstr>
      <vt:lpstr>JR_PAGE_ANCHOR_1_1</vt:lpstr>
      <vt:lpstr>JR_PAGE_ANCHOR_2_1</vt:lpstr>
      <vt:lpstr>JR_PAGE_ANCHOR_3_1</vt:lpstr>
      <vt:lpstr>JR_PAGE_ANCHOR_4_1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2023-08-04T18:42:50Z</dcterms:created>
  <dcterms:modified xsi:type="dcterms:W3CDTF">2023-08-04T19:04:58Z</dcterms:modified>
</cp:coreProperties>
</file>